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尾西2010新\ホームページ資料\"/>
    </mc:Choice>
  </mc:AlternateContent>
  <xr:revisionPtr revIDLastSave="0" documentId="8_{73B4DAB4-8DA7-4198-AE0B-263DEF1D1FC3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参加チーム" sheetId="2" r:id="rId1"/>
    <sheet name="組み分け" sheetId="3" r:id="rId2"/>
    <sheet name="試合日程" sheetId="11" r:id="rId3"/>
    <sheet name="スケジュール" sheetId="12" r:id="rId4"/>
    <sheet name="結果" sheetId="13" r:id="rId5"/>
  </sheets>
  <definedNames>
    <definedName name="_xlnm.Print_Area" localSheetId="3">スケジュール!$A$1:$BR$51</definedName>
    <definedName name="_xlnm.Print_Area" localSheetId="1">組み分け!$A$1:$T$33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2" i="13" l="1"/>
  <c r="V12" i="13"/>
  <c r="AL50" i="13"/>
  <c r="AJ50" i="13"/>
  <c r="AI50" i="13"/>
  <c r="AU50" i="13"/>
  <c r="AV50" i="13"/>
  <c r="AW50" i="13"/>
  <c r="AX50" i="13"/>
  <c r="AZ50" i="13"/>
  <c r="AY50" i="13"/>
  <c r="BA50" i="13"/>
  <c r="BB50" i="13"/>
  <c r="AM49" i="13"/>
  <c r="AU49" i="13"/>
  <c r="AV49" i="13"/>
  <c r="AW49" i="13"/>
  <c r="AX49" i="13"/>
  <c r="AY49" i="13"/>
  <c r="AZ49" i="13"/>
  <c r="BA49" i="13"/>
  <c r="BB49" i="13"/>
  <c r="BC50" i="13"/>
  <c r="BC49" i="13"/>
  <c r="BC48" i="13"/>
  <c r="BC47" i="13"/>
  <c r="BC46" i="13"/>
  <c r="BC45" i="13"/>
  <c r="BC44" i="13"/>
  <c r="BC43" i="13"/>
  <c r="BC42" i="13"/>
  <c r="BC41" i="13"/>
  <c r="BC33" i="13"/>
  <c r="BC32" i="13"/>
  <c r="BC31" i="13"/>
  <c r="BC30" i="13"/>
  <c r="BC29" i="13"/>
  <c r="BC28" i="13"/>
  <c r="BC27" i="13"/>
  <c r="BC26" i="13"/>
  <c r="BC25" i="13"/>
  <c r="BC24" i="13"/>
  <c r="AI7" i="13"/>
  <c r="AQ7" i="13"/>
  <c r="AY7" i="13"/>
  <c r="AZ7" i="13"/>
  <c r="F15" i="13"/>
  <c r="D15" i="13"/>
  <c r="C15" i="13" s="1"/>
  <c r="B141" i="12"/>
  <c r="AN57" i="12"/>
  <c r="B89" i="12"/>
  <c r="B37" i="12"/>
  <c r="F17" i="13"/>
  <c r="D17" i="13"/>
  <c r="C17" i="13"/>
  <c r="AU17" i="13"/>
  <c r="AV17" i="13"/>
  <c r="AW17" i="13"/>
  <c r="AX17" i="13"/>
  <c r="AZ17" i="13"/>
  <c r="AY17" i="13"/>
  <c r="BA17" i="13"/>
  <c r="BB17" i="13"/>
  <c r="F34" i="13"/>
  <c r="D34" i="13"/>
  <c r="C34" i="13"/>
  <c r="AU34" i="13"/>
  <c r="AV34" i="13"/>
  <c r="AW34" i="13"/>
  <c r="AX34" i="13"/>
  <c r="AZ34" i="13"/>
  <c r="AY34" i="13"/>
  <c r="BA34" i="13"/>
  <c r="BB34" i="13"/>
  <c r="AQ24" i="13"/>
  <c r="AU24" i="13"/>
  <c r="AV24" i="13"/>
  <c r="AW24" i="13"/>
  <c r="AX24" i="13"/>
  <c r="AY24" i="13"/>
  <c r="AZ24" i="13"/>
  <c r="BA24" i="13"/>
  <c r="BB24" i="13"/>
  <c r="B50" i="13"/>
  <c r="B49" i="13"/>
  <c r="B33" i="13"/>
  <c r="B32" i="13"/>
  <c r="B16" i="13"/>
  <c r="B15" i="13"/>
  <c r="AV109" i="12"/>
  <c r="AR109" i="12"/>
  <c r="B153" i="12"/>
  <c r="B150" i="12"/>
  <c r="B147" i="12"/>
  <c r="B144" i="12"/>
  <c r="B138" i="12"/>
  <c r="B135" i="12"/>
  <c r="B129" i="12"/>
  <c r="B126" i="12"/>
  <c r="B111" i="12"/>
  <c r="AN109" i="12"/>
  <c r="B101" i="12"/>
  <c r="B98" i="12"/>
  <c r="B95" i="12"/>
  <c r="B92" i="12"/>
  <c r="B49" i="12"/>
  <c r="B46" i="12"/>
  <c r="B43" i="12"/>
  <c r="B86" i="12"/>
  <c r="B83" i="12"/>
  <c r="B40" i="12"/>
  <c r="B34" i="12"/>
  <c r="B31" i="12"/>
  <c r="AZ42" i="13"/>
  <c r="AZ41" i="13"/>
  <c r="AY41" i="13"/>
  <c r="AQ40" i="13"/>
  <c r="B48" i="13"/>
  <c r="AE40" i="13"/>
  <c r="B47" i="13"/>
  <c r="AA40" i="13"/>
  <c r="B46" i="13"/>
  <c r="W40" i="13"/>
  <c r="B45" i="13"/>
  <c r="S40" i="13"/>
  <c r="B44" i="13"/>
  <c r="O40" i="13"/>
  <c r="B43" i="13"/>
  <c r="K40" i="13"/>
  <c r="B41" i="13"/>
  <c r="C40" i="13"/>
  <c r="AY110" i="12"/>
  <c r="BH57" i="12"/>
  <c r="BD57" i="12"/>
  <c r="AZ57" i="12"/>
  <c r="AV57" i="12"/>
  <c r="BG58" i="12"/>
  <c r="BC58" i="12"/>
  <c r="AY58" i="12"/>
  <c r="AU58" i="12"/>
  <c r="AQ58" i="12"/>
  <c r="AM58" i="12"/>
  <c r="AI58" i="12"/>
  <c r="B80" i="12"/>
  <c r="AE58" i="12"/>
  <c r="B77" i="12"/>
  <c r="AA58" i="12"/>
  <c r="B74" i="12"/>
  <c r="W58" i="12"/>
  <c r="B71" i="12"/>
  <c r="S58" i="12"/>
  <c r="B68" i="12"/>
  <c r="O58" i="12"/>
  <c r="B65" i="12"/>
  <c r="K58" i="12"/>
  <c r="B62" i="12"/>
  <c r="G58" i="12"/>
  <c r="B59" i="12"/>
  <c r="C58" i="12"/>
  <c r="BH5" i="12"/>
  <c r="BD5" i="12"/>
  <c r="AZ5" i="12"/>
  <c r="AV5" i="12"/>
  <c r="AR5" i="12"/>
  <c r="AN5" i="12"/>
  <c r="AJ5" i="12"/>
  <c r="BG6" i="12"/>
  <c r="BC6" i="12"/>
  <c r="AY6" i="12"/>
  <c r="B7" i="12"/>
  <c r="AT103" i="12"/>
  <c r="D103" i="12"/>
  <c r="C103" i="12"/>
  <c r="AQ102" i="12"/>
  <c r="AM102" i="12"/>
  <c r="AI102" i="12"/>
  <c r="AE102" i="12"/>
  <c r="AA102" i="12"/>
  <c r="W102" i="12"/>
  <c r="S102" i="12"/>
  <c r="O102" i="12"/>
  <c r="K102" i="12"/>
  <c r="G102" i="12"/>
  <c r="C102" i="12"/>
  <c r="AQ101" i="12"/>
  <c r="AM101" i="12"/>
  <c r="AI101" i="12"/>
  <c r="AE101" i="12"/>
  <c r="AA101" i="12"/>
  <c r="W101" i="12"/>
  <c r="S101" i="12"/>
  <c r="O101" i="12"/>
  <c r="K101" i="12"/>
  <c r="G101" i="12"/>
  <c r="C101" i="12"/>
  <c r="AR57" i="12"/>
  <c r="AJ57" i="12"/>
  <c r="AF57" i="12"/>
  <c r="AB57" i="12"/>
  <c r="X57" i="12"/>
  <c r="T57" i="12"/>
  <c r="P57" i="12"/>
  <c r="L57" i="12"/>
  <c r="H57" i="12"/>
  <c r="D57" i="12"/>
  <c r="AQ23" i="13"/>
  <c r="AM23" i="13"/>
  <c r="AI23" i="13"/>
  <c r="B31" i="13"/>
  <c r="AE23" i="13"/>
  <c r="B30" i="13"/>
  <c r="AA23" i="13"/>
  <c r="B29" i="13"/>
  <c r="W23" i="13"/>
  <c r="B28" i="13"/>
  <c r="S23" i="13"/>
  <c r="B27" i="13"/>
  <c r="O23" i="13"/>
  <c r="B26" i="13"/>
  <c r="K23" i="13"/>
  <c r="B25" i="13"/>
  <c r="G23" i="13"/>
  <c r="B24" i="13"/>
  <c r="C23" i="13"/>
  <c r="AP34" i="13"/>
  <c r="AN34" i="13"/>
  <c r="AL34" i="13"/>
  <c r="AJ34" i="13"/>
  <c r="AH34" i="13"/>
  <c r="AF34" i="13"/>
  <c r="AD34" i="13"/>
  <c r="AB34" i="13"/>
  <c r="Z34" i="13"/>
  <c r="X34" i="13"/>
  <c r="V34" i="13"/>
  <c r="T34" i="13"/>
  <c r="R34" i="13"/>
  <c r="P34" i="13"/>
  <c r="N34" i="13"/>
  <c r="L34" i="13"/>
  <c r="J34" i="13"/>
  <c r="H34" i="13"/>
  <c r="AQ33" i="13"/>
  <c r="AL33" i="13"/>
  <c r="AJ33" i="13"/>
  <c r="AH33" i="13"/>
  <c r="AF33" i="13"/>
  <c r="AD33" i="13"/>
  <c r="AZ33" i="13"/>
  <c r="AB33" i="13"/>
  <c r="AY33" i="13"/>
  <c r="Z33" i="13"/>
  <c r="X33" i="13"/>
  <c r="V33" i="13"/>
  <c r="T33" i="13"/>
  <c r="R33" i="13"/>
  <c r="P33" i="13"/>
  <c r="N33" i="13"/>
  <c r="L33" i="13"/>
  <c r="J33" i="13"/>
  <c r="H33" i="13"/>
  <c r="F33" i="13"/>
  <c r="D33" i="13"/>
  <c r="AQ32" i="13"/>
  <c r="AM32" i="13"/>
  <c r="AH32" i="13"/>
  <c r="AF32" i="13"/>
  <c r="AD32" i="13"/>
  <c r="AZ32" i="13"/>
  <c r="AB32" i="13"/>
  <c r="AY32" i="13"/>
  <c r="Z32" i="13"/>
  <c r="X32" i="13"/>
  <c r="V32" i="13"/>
  <c r="T32" i="13"/>
  <c r="R32" i="13"/>
  <c r="P32" i="13"/>
  <c r="N32" i="13"/>
  <c r="L32" i="13"/>
  <c r="J32" i="13"/>
  <c r="H32" i="13"/>
  <c r="F32" i="13"/>
  <c r="D32" i="13"/>
  <c r="AQ31" i="13"/>
  <c r="AM31" i="13"/>
  <c r="AI31" i="13"/>
  <c r="AD31" i="13"/>
  <c r="AZ31" i="13"/>
  <c r="AB31" i="13"/>
  <c r="AY31" i="13"/>
  <c r="Z31" i="13"/>
  <c r="X31" i="13"/>
  <c r="V31" i="13"/>
  <c r="T31" i="13"/>
  <c r="R31" i="13"/>
  <c r="P31" i="13"/>
  <c r="N31" i="13"/>
  <c r="L31" i="13"/>
  <c r="J31" i="13"/>
  <c r="H31" i="13"/>
  <c r="F31" i="13"/>
  <c r="D31" i="13"/>
  <c r="AQ30" i="13"/>
  <c r="AM30" i="13"/>
  <c r="AI30" i="13"/>
  <c r="AE30" i="13"/>
  <c r="Z30" i="13"/>
  <c r="AZ30" i="13"/>
  <c r="X30" i="13"/>
  <c r="V30" i="13"/>
  <c r="T30" i="13"/>
  <c r="R30" i="13"/>
  <c r="P30" i="13"/>
  <c r="AY30" i="13"/>
  <c r="N30" i="13"/>
  <c r="L30" i="13"/>
  <c r="J30" i="13"/>
  <c r="H30" i="13"/>
  <c r="F30" i="13"/>
  <c r="D30" i="13"/>
  <c r="AQ29" i="13"/>
  <c r="AM29" i="13"/>
  <c r="AI29" i="13"/>
  <c r="AE29" i="13"/>
  <c r="AA29" i="13"/>
  <c r="V29" i="13"/>
  <c r="AZ29" i="13"/>
  <c r="T29" i="13"/>
  <c r="AY29" i="13"/>
  <c r="R29" i="13"/>
  <c r="P29" i="13"/>
  <c r="N29" i="13"/>
  <c r="L29" i="13"/>
  <c r="J29" i="13"/>
  <c r="H29" i="13"/>
  <c r="F29" i="13"/>
  <c r="D29" i="13"/>
  <c r="AQ28" i="13"/>
  <c r="AM28" i="13"/>
  <c r="AI28" i="13"/>
  <c r="AE28" i="13"/>
  <c r="AA28" i="13"/>
  <c r="W28" i="13"/>
  <c r="R28" i="13"/>
  <c r="AZ28" i="13"/>
  <c r="P28" i="13"/>
  <c r="AY28" i="13"/>
  <c r="N28" i="13"/>
  <c r="L28" i="13"/>
  <c r="J28" i="13"/>
  <c r="H28" i="13"/>
  <c r="F28" i="13"/>
  <c r="D28" i="13"/>
  <c r="AQ27" i="13"/>
  <c r="AM27" i="13"/>
  <c r="AI27" i="13"/>
  <c r="AE27" i="13"/>
  <c r="AA27" i="13"/>
  <c r="W27" i="13"/>
  <c r="S27" i="13"/>
  <c r="N27" i="13"/>
  <c r="AZ27" i="13"/>
  <c r="L27" i="13"/>
  <c r="J27" i="13"/>
  <c r="H27" i="13"/>
  <c r="F27" i="13"/>
  <c r="D27" i="13"/>
  <c r="AY27" i="13"/>
  <c r="AQ26" i="13"/>
  <c r="AM26" i="13"/>
  <c r="AI26" i="13"/>
  <c r="AE26" i="13"/>
  <c r="AA26" i="13"/>
  <c r="W26" i="13"/>
  <c r="S26" i="13"/>
  <c r="O26" i="13"/>
  <c r="J26" i="13"/>
  <c r="AZ26" i="13"/>
  <c r="H26" i="13"/>
  <c r="AY26" i="13"/>
  <c r="F26" i="13"/>
  <c r="D26" i="13"/>
  <c r="AQ25" i="13"/>
  <c r="AM25" i="13"/>
  <c r="AI25" i="13"/>
  <c r="AE25" i="13"/>
  <c r="AA25" i="13"/>
  <c r="W25" i="13"/>
  <c r="S25" i="13"/>
  <c r="O25" i="13"/>
  <c r="K25" i="13"/>
  <c r="F25" i="13"/>
  <c r="AZ25" i="13"/>
  <c r="D25" i="13"/>
  <c r="AY25" i="13"/>
  <c r="AM24" i="13"/>
  <c r="AI24" i="13"/>
  <c r="AE24" i="13"/>
  <c r="AA24" i="13"/>
  <c r="W24" i="13"/>
  <c r="S24" i="13"/>
  <c r="O24" i="13"/>
  <c r="K24" i="13"/>
  <c r="G24" i="13"/>
  <c r="AR22" i="13"/>
  <c r="AN22" i="13"/>
  <c r="AJ22" i="13"/>
  <c r="AF22" i="13"/>
  <c r="AB22" i="13"/>
  <c r="X22" i="13"/>
  <c r="T22" i="13"/>
  <c r="P22" i="13"/>
  <c r="L22" i="13"/>
  <c r="H22" i="13"/>
  <c r="D22" i="13"/>
  <c r="AP51" i="13"/>
  <c r="AN51" i="13"/>
  <c r="AL51" i="13"/>
  <c r="AJ51" i="13"/>
  <c r="AH51" i="13"/>
  <c r="AF51" i="13"/>
  <c r="AD51" i="13"/>
  <c r="AB51" i="13"/>
  <c r="AY51" i="13"/>
  <c r="Z51" i="13"/>
  <c r="X51" i="13"/>
  <c r="V51" i="13"/>
  <c r="T51" i="13"/>
  <c r="R51" i="13"/>
  <c r="P51" i="13"/>
  <c r="N51" i="13"/>
  <c r="L51" i="13"/>
  <c r="J51" i="13"/>
  <c r="H51" i="13"/>
  <c r="F51" i="13"/>
  <c r="D51" i="13"/>
  <c r="AQ50" i="13"/>
  <c r="AH50" i="13"/>
  <c r="AF50" i="13"/>
  <c r="AD50" i="13"/>
  <c r="AB50" i="13"/>
  <c r="Z50" i="13"/>
  <c r="X50" i="13"/>
  <c r="V50" i="13"/>
  <c r="T50" i="13"/>
  <c r="R50" i="13"/>
  <c r="P50" i="13"/>
  <c r="N50" i="13"/>
  <c r="L50" i="13"/>
  <c r="J50" i="13"/>
  <c r="H50" i="13"/>
  <c r="F50" i="13"/>
  <c r="D50" i="13"/>
  <c r="AQ49" i="13"/>
  <c r="AH49" i="13"/>
  <c r="AF49" i="13"/>
  <c r="AD49" i="13"/>
  <c r="AB49" i="13"/>
  <c r="Z49" i="13"/>
  <c r="X49" i="13"/>
  <c r="V49" i="13"/>
  <c r="T49" i="13"/>
  <c r="R49" i="13"/>
  <c r="P49" i="13"/>
  <c r="N49" i="13"/>
  <c r="L49" i="13"/>
  <c r="J49" i="13"/>
  <c r="H49" i="13"/>
  <c r="F49" i="13"/>
  <c r="D49" i="13"/>
  <c r="AQ48" i="13"/>
  <c r="AM48" i="13"/>
  <c r="AI48" i="13"/>
  <c r="AD48" i="13"/>
  <c r="AZ48" i="13"/>
  <c r="AB48" i="13"/>
  <c r="AY48" i="13"/>
  <c r="Z48" i="13"/>
  <c r="X48" i="13"/>
  <c r="V48" i="13"/>
  <c r="T48" i="13"/>
  <c r="R48" i="13"/>
  <c r="P48" i="13"/>
  <c r="N48" i="13"/>
  <c r="L48" i="13"/>
  <c r="J48" i="13"/>
  <c r="H48" i="13"/>
  <c r="F48" i="13"/>
  <c r="D48" i="13"/>
  <c r="AQ47" i="13"/>
  <c r="AM47" i="13"/>
  <c r="AI47" i="13"/>
  <c r="AE47" i="13"/>
  <c r="Z47" i="13"/>
  <c r="AZ47" i="13"/>
  <c r="X47" i="13"/>
  <c r="AY47" i="13"/>
  <c r="V47" i="13"/>
  <c r="T47" i="13"/>
  <c r="R47" i="13"/>
  <c r="P47" i="13"/>
  <c r="N47" i="13"/>
  <c r="L47" i="13"/>
  <c r="J47" i="13"/>
  <c r="H47" i="13"/>
  <c r="F47" i="13"/>
  <c r="D47" i="13"/>
  <c r="AQ46" i="13"/>
  <c r="AM46" i="13"/>
  <c r="AI46" i="13"/>
  <c r="AE46" i="13"/>
  <c r="AA46" i="13"/>
  <c r="V46" i="13"/>
  <c r="T46" i="13"/>
  <c r="AY46" i="13"/>
  <c r="R46" i="13"/>
  <c r="P46" i="13"/>
  <c r="N46" i="13"/>
  <c r="AZ46" i="13"/>
  <c r="L46" i="13"/>
  <c r="J46" i="13"/>
  <c r="H46" i="13"/>
  <c r="F46" i="13"/>
  <c r="D46" i="13"/>
  <c r="AQ45" i="13"/>
  <c r="AM45" i="13"/>
  <c r="AI45" i="13"/>
  <c r="AE45" i="13"/>
  <c r="AA45" i="13"/>
  <c r="W45" i="13"/>
  <c r="R45" i="13"/>
  <c r="P45" i="13"/>
  <c r="AY45" i="13"/>
  <c r="N45" i="13"/>
  <c r="L45" i="13"/>
  <c r="J45" i="13"/>
  <c r="AZ45" i="13"/>
  <c r="H45" i="13"/>
  <c r="F45" i="13"/>
  <c r="D45" i="13"/>
  <c r="AQ44" i="13"/>
  <c r="AM44" i="13"/>
  <c r="AI44" i="13"/>
  <c r="AE44" i="13"/>
  <c r="AA44" i="13"/>
  <c r="W44" i="13"/>
  <c r="S44" i="13"/>
  <c r="N44" i="13"/>
  <c r="AZ44" i="13"/>
  <c r="L44" i="13"/>
  <c r="AY44" i="13"/>
  <c r="J44" i="13"/>
  <c r="H44" i="13"/>
  <c r="F44" i="13"/>
  <c r="D44" i="13"/>
  <c r="AQ43" i="13"/>
  <c r="AM43" i="13"/>
  <c r="AI43" i="13"/>
  <c r="AE43" i="13"/>
  <c r="AA43" i="13"/>
  <c r="W43" i="13"/>
  <c r="S43" i="13"/>
  <c r="O43" i="13"/>
  <c r="J43" i="13"/>
  <c r="AZ43" i="13"/>
  <c r="H43" i="13"/>
  <c r="AY43" i="13"/>
  <c r="F43" i="13"/>
  <c r="D43" i="13"/>
  <c r="AQ42" i="13"/>
  <c r="AM42" i="13"/>
  <c r="AI42" i="13"/>
  <c r="AE42" i="13"/>
  <c r="AA42" i="13"/>
  <c r="W42" i="13"/>
  <c r="S42" i="13"/>
  <c r="O42" i="13"/>
  <c r="K42" i="13"/>
  <c r="F42" i="13"/>
  <c r="D42" i="13"/>
  <c r="AY42" i="13"/>
  <c r="AQ41" i="13"/>
  <c r="AM41" i="13"/>
  <c r="AI41" i="13"/>
  <c r="AE41" i="13"/>
  <c r="AA41" i="13"/>
  <c r="W41" i="13"/>
  <c r="S41" i="13"/>
  <c r="O41" i="13"/>
  <c r="K41" i="13"/>
  <c r="G41" i="13"/>
  <c r="AU110" i="12"/>
  <c r="AQ110" i="12"/>
  <c r="AM110" i="12"/>
  <c r="AI110" i="12"/>
  <c r="B132" i="12"/>
  <c r="AE110" i="12"/>
  <c r="AA110" i="12"/>
  <c r="W110" i="12"/>
  <c r="B123" i="12"/>
  <c r="S110" i="12"/>
  <c r="B120" i="12"/>
  <c r="O110" i="12"/>
  <c r="B117" i="12"/>
  <c r="K110" i="12"/>
  <c r="B114" i="12"/>
  <c r="G110" i="12"/>
  <c r="C110" i="12"/>
  <c r="AU6" i="12"/>
  <c r="AQ6" i="12"/>
  <c r="AM6" i="12"/>
  <c r="AI6" i="12"/>
  <c r="B28" i="12"/>
  <c r="B25" i="12"/>
  <c r="B22" i="12"/>
  <c r="B19" i="12"/>
  <c r="B16" i="12"/>
  <c r="B13" i="12"/>
  <c r="B10" i="12"/>
  <c r="AP17" i="13"/>
  <c r="AN17" i="13"/>
  <c r="AL17" i="13"/>
  <c r="AJ17" i="13"/>
  <c r="AL16" i="13"/>
  <c r="AJ16" i="13"/>
  <c r="AH17" i="13"/>
  <c r="AF17" i="13"/>
  <c r="AH16" i="13"/>
  <c r="AE16" i="13" s="1"/>
  <c r="AF16" i="13"/>
  <c r="AH15" i="13"/>
  <c r="AF15" i="13"/>
  <c r="Z13" i="13"/>
  <c r="X13" i="13"/>
  <c r="W13" i="13" s="1"/>
  <c r="AD14" i="13"/>
  <c r="AB14" i="13"/>
  <c r="N10" i="13"/>
  <c r="AZ10" i="13"/>
  <c r="L10" i="13"/>
  <c r="R11" i="13"/>
  <c r="P11" i="13"/>
  <c r="J9" i="13"/>
  <c r="H9" i="13"/>
  <c r="G9" i="13" s="1"/>
  <c r="F8" i="13"/>
  <c r="AZ8" i="13" s="1"/>
  <c r="D8" i="13"/>
  <c r="AY8" i="13"/>
  <c r="AD17" i="13"/>
  <c r="AB17" i="13"/>
  <c r="AD16" i="13"/>
  <c r="AB16" i="13"/>
  <c r="AD15" i="13"/>
  <c r="AB15" i="13"/>
  <c r="Z17" i="13"/>
  <c r="X17" i="13"/>
  <c r="Z16" i="13"/>
  <c r="X16" i="13"/>
  <c r="W16" i="13" s="1"/>
  <c r="Z15" i="13"/>
  <c r="X15" i="13"/>
  <c r="Z14" i="13"/>
  <c r="X14" i="13"/>
  <c r="V17" i="13"/>
  <c r="T17" i="13"/>
  <c r="V16" i="13"/>
  <c r="T16" i="13"/>
  <c r="V15" i="13"/>
  <c r="T15" i="13"/>
  <c r="S15" i="13" s="1"/>
  <c r="V14" i="13"/>
  <c r="T14" i="13"/>
  <c r="V13" i="13"/>
  <c r="S13" i="13" s="1"/>
  <c r="T13" i="13"/>
  <c r="R17" i="13"/>
  <c r="P17" i="13"/>
  <c r="R16" i="13"/>
  <c r="P16" i="13"/>
  <c r="R15" i="13"/>
  <c r="P15" i="13"/>
  <c r="O15" i="13" s="1"/>
  <c r="R14" i="13"/>
  <c r="O14" i="13" s="1"/>
  <c r="P14" i="13"/>
  <c r="R13" i="13"/>
  <c r="P13" i="13"/>
  <c r="O13" i="13" s="1"/>
  <c r="R12" i="13"/>
  <c r="P12" i="13"/>
  <c r="O12" i="13" s="1"/>
  <c r="N17" i="13"/>
  <c r="L17" i="13"/>
  <c r="N16" i="13"/>
  <c r="K16" i="13" s="1"/>
  <c r="L16" i="13"/>
  <c r="N15" i="13"/>
  <c r="L15" i="13"/>
  <c r="AY15" i="13" s="1"/>
  <c r="N14" i="13"/>
  <c r="K14" i="13" s="1"/>
  <c r="L14" i="13"/>
  <c r="N13" i="13"/>
  <c r="L13" i="13"/>
  <c r="N12" i="13"/>
  <c r="L12" i="13"/>
  <c r="N11" i="13"/>
  <c r="L11" i="13"/>
  <c r="J17" i="13"/>
  <c r="H17" i="13"/>
  <c r="J16" i="13"/>
  <c r="H16" i="13"/>
  <c r="J15" i="13"/>
  <c r="H15" i="13"/>
  <c r="G15" i="13" s="1"/>
  <c r="J14" i="13"/>
  <c r="H14" i="13"/>
  <c r="J13" i="13"/>
  <c r="H13" i="13"/>
  <c r="J12" i="13"/>
  <c r="H12" i="13"/>
  <c r="J11" i="13"/>
  <c r="H11" i="13"/>
  <c r="J10" i="13"/>
  <c r="H10" i="13"/>
  <c r="AQ16" i="13"/>
  <c r="F16" i="13"/>
  <c r="D16" i="13"/>
  <c r="C16" i="13" s="1"/>
  <c r="AQ15" i="13"/>
  <c r="AM15" i="13"/>
  <c r="AQ14" i="13"/>
  <c r="AM14" i="13"/>
  <c r="AI14" i="13"/>
  <c r="F14" i="13"/>
  <c r="D14" i="13"/>
  <c r="C14" i="13" s="1"/>
  <c r="AQ13" i="13"/>
  <c r="AM13" i="13"/>
  <c r="AI13" i="13"/>
  <c r="AE13" i="13"/>
  <c r="F13" i="13"/>
  <c r="D13" i="13"/>
  <c r="AQ12" i="13"/>
  <c r="AM12" i="13"/>
  <c r="AI12" i="13"/>
  <c r="AE12" i="13"/>
  <c r="AA12" i="13"/>
  <c r="F12" i="13"/>
  <c r="C12" i="13" s="1"/>
  <c r="D12" i="13"/>
  <c r="AQ11" i="13"/>
  <c r="AM11" i="13"/>
  <c r="AI11" i="13"/>
  <c r="AE11" i="13"/>
  <c r="AA11" i="13"/>
  <c r="W11" i="13"/>
  <c r="F11" i="13"/>
  <c r="D11" i="13"/>
  <c r="AQ10" i="13"/>
  <c r="AM10" i="13"/>
  <c r="AI10" i="13"/>
  <c r="AE10" i="13"/>
  <c r="AA10" i="13"/>
  <c r="W10" i="13"/>
  <c r="S10" i="13"/>
  <c r="F10" i="13"/>
  <c r="D10" i="13"/>
  <c r="AY10" i="13"/>
  <c r="AQ9" i="13"/>
  <c r="AM9" i="13"/>
  <c r="AI9" i="13"/>
  <c r="AE9" i="13"/>
  <c r="AA9" i="13"/>
  <c r="W9" i="13"/>
  <c r="S9" i="13"/>
  <c r="O9" i="13"/>
  <c r="F9" i="13"/>
  <c r="AZ9" i="13" s="1"/>
  <c r="D9" i="13"/>
  <c r="AY9" i="13" s="1"/>
  <c r="AQ8" i="13"/>
  <c r="AM8" i="13"/>
  <c r="AI8" i="13"/>
  <c r="AE8" i="13"/>
  <c r="AA8" i="13"/>
  <c r="W8" i="13"/>
  <c r="S8" i="13"/>
  <c r="O8" i="13"/>
  <c r="K8" i="13"/>
  <c r="AM7" i="13"/>
  <c r="AE7" i="13"/>
  <c r="AA7" i="13"/>
  <c r="W7" i="13"/>
  <c r="S7" i="13"/>
  <c r="O7" i="13"/>
  <c r="K7" i="13"/>
  <c r="G7" i="13"/>
  <c r="AM40" i="13"/>
  <c r="AI40" i="13"/>
  <c r="B42" i="13"/>
  <c r="G40" i="13"/>
  <c r="B14" i="13"/>
  <c r="B13" i="13"/>
  <c r="B12" i="13"/>
  <c r="B11" i="13"/>
  <c r="B10" i="13"/>
  <c r="B9" i="13"/>
  <c r="B8" i="13"/>
  <c r="B7" i="13"/>
  <c r="AZ51" i="13"/>
  <c r="S31" i="13"/>
  <c r="AA31" i="13"/>
  <c r="O16" i="13"/>
  <c r="W15" i="13"/>
  <c r="G30" i="13"/>
  <c r="K28" i="13"/>
  <c r="AA33" i="13"/>
  <c r="W14" i="13"/>
  <c r="AA15" i="13"/>
  <c r="W50" i="13"/>
  <c r="C29" i="13"/>
  <c r="O33" i="13"/>
  <c r="G29" i="13"/>
  <c r="C33" i="13"/>
  <c r="S33" i="13"/>
  <c r="G28" i="13"/>
  <c r="K32" i="13"/>
  <c r="AE33" i="13"/>
  <c r="O29" i="13"/>
  <c r="O30" i="13"/>
  <c r="AA16" i="13"/>
  <c r="S30" i="13"/>
  <c r="O34" i="13"/>
  <c r="S34" i="13"/>
  <c r="AI34" i="13"/>
  <c r="C27" i="13"/>
  <c r="K29" i="13"/>
  <c r="AE32" i="13"/>
  <c r="C32" i="13"/>
  <c r="O51" i="13"/>
  <c r="W32" i="13"/>
  <c r="C25" i="13"/>
  <c r="AW25" i="13"/>
  <c r="C26" i="13"/>
  <c r="W31" i="13"/>
  <c r="AE34" i="13"/>
  <c r="G17" i="13"/>
  <c r="G46" i="13"/>
  <c r="C28" i="13"/>
  <c r="AI33" i="13"/>
  <c r="K27" i="13"/>
  <c r="K30" i="13"/>
  <c r="G34" i="13"/>
  <c r="G31" i="13"/>
  <c r="G32" i="13"/>
  <c r="K33" i="13"/>
  <c r="W49" i="13"/>
  <c r="O50" i="13"/>
  <c r="C30" i="13"/>
  <c r="C31" i="13"/>
  <c r="AA49" i="13"/>
  <c r="C50" i="13"/>
  <c r="K34" i="13"/>
  <c r="AM34" i="13"/>
  <c r="K45" i="13"/>
  <c r="G50" i="13"/>
  <c r="K51" i="13"/>
  <c r="W51" i="13"/>
  <c r="K31" i="13"/>
  <c r="S32" i="13"/>
  <c r="W33" i="13"/>
  <c r="BA25" i="13"/>
  <c r="S29" i="13"/>
  <c r="G10" i="13"/>
  <c r="C42" i="13"/>
  <c r="AW42" i="13"/>
  <c r="S49" i="13"/>
  <c r="K50" i="13"/>
  <c r="BA26" i="13"/>
  <c r="G27" i="13"/>
  <c r="O31" i="13"/>
  <c r="O17" i="13"/>
  <c r="O28" i="13"/>
  <c r="W34" i="13"/>
  <c r="AV29" i="13"/>
  <c r="AW29" i="13"/>
  <c r="AU29" i="13"/>
  <c r="G11" i="13"/>
  <c r="K11" i="13"/>
  <c r="O49" i="13"/>
  <c r="AA34" i="13"/>
  <c r="BA28" i="13"/>
  <c r="C9" i="13"/>
  <c r="O47" i="13"/>
  <c r="AA48" i="13"/>
  <c r="AA50" i="13"/>
  <c r="G26" i="13"/>
  <c r="W30" i="13"/>
  <c r="O32" i="13"/>
  <c r="G33" i="13"/>
  <c r="W17" i="13"/>
  <c r="C45" i="13"/>
  <c r="G49" i="13"/>
  <c r="AA32" i="13"/>
  <c r="C48" i="13"/>
  <c r="W48" i="13"/>
  <c r="O45" i="13"/>
  <c r="AE17" i="13"/>
  <c r="C13" i="13"/>
  <c r="G12" i="13"/>
  <c r="C10" i="13"/>
  <c r="K12" i="13"/>
  <c r="AV41" i="13"/>
  <c r="G45" i="13"/>
  <c r="C47" i="13"/>
  <c r="O48" i="13"/>
  <c r="AE51" i="13"/>
  <c r="BA41" i="13"/>
  <c r="AU41" i="13"/>
  <c r="C43" i="13"/>
  <c r="S51" i="13"/>
  <c r="C11" i="13"/>
  <c r="K10" i="13"/>
  <c r="AI17" i="13"/>
  <c r="BA42" i="13"/>
  <c r="G14" i="13"/>
  <c r="K44" i="13"/>
  <c r="K46" i="13"/>
  <c r="G51" i="13"/>
  <c r="AE49" i="13"/>
  <c r="S47" i="13"/>
  <c r="AA51" i="13"/>
  <c r="AM51" i="13"/>
  <c r="AM17" i="13"/>
  <c r="AW41" i="13"/>
  <c r="AA17" i="13"/>
  <c r="AA14" i="13"/>
  <c r="G43" i="13"/>
  <c r="G47" i="13"/>
  <c r="G16" i="13"/>
  <c r="K47" i="13"/>
  <c r="W47" i="13"/>
  <c r="S48" i="13"/>
  <c r="K49" i="13"/>
  <c r="C51" i="13"/>
  <c r="AU42" i="13"/>
  <c r="C8" i="13"/>
  <c r="K17" i="13"/>
  <c r="S17" i="13"/>
  <c r="C44" i="13"/>
  <c r="C46" i="13"/>
  <c r="O46" i="13"/>
  <c r="G48" i="13"/>
  <c r="S50" i="13"/>
  <c r="AE50" i="13"/>
  <c r="AI51" i="13"/>
  <c r="AV42" i="13"/>
  <c r="BA43" i="13"/>
  <c r="S46" i="13"/>
  <c r="K48" i="13"/>
  <c r="C49" i="13"/>
  <c r="G44" i="13"/>
  <c r="AV43" i="13"/>
  <c r="AW27" i="13"/>
  <c r="AV25" i="13"/>
  <c r="BA44" i="13"/>
  <c r="AU25" i="13"/>
  <c r="AV28" i="13"/>
  <c r="AV30" i="13"/>
  <c r="AW26" i="13"/>
  <c r="AW28" i="13"/>
  <c r="AU48" i="13"/>
  <c r="BA48" i="13"/>
  <c r="AU45" i="13"/>
  <c r="BA46" i="13"/>
  <c r="AU33" i="13"/>
  <c r="AU28" i="13"/>
  <c r="AX29" i="13"/>
  <c r="BA45" i="13"/>
  <c r="BA51" i="13"/>
  <c r="BA31" i="13"/>
  <c r="BA30" i="13"/>
  <c r="BA27" i="13"/>
  <c r="BA32" i="13"/>
  <c r="AV27" i="13"/>
  <c r="BA33" i="13"/>
  <c r="AW31" i="13"/>
  <c r="AV45" i="13"/>
  <c r="AU26" i="13"/>
  <c r="AU43" i="13"/>
  <c r="AV26" i="13"/>
  <c r="AU27" i="13"/>
  <c r="BA29" i="13"/>
  <c r="AX41" i="13"/>
  <c r="BB41" i="13"/>
  <c r="AU31" i="13"/>
  <c r="AV31" i="13"/>
  <c r="BA47" i="13"/>
  <c r="AX25" i="13"/>
  <c r="BB25" i="13"/>
  <c r="AV32" i="13"/>
  <c r="AW33" i="13"/>
  <c r="AW32" i="13"/>
  <c r="AW45" i="13"/>
  <c r="AU32" i="13"/>
  <c r="AW30" i="13"/>
  <c r="AV33" i="13"/>
  <c r="AU30" i="13"/>
  <c r="AW43" i="13"/>
  <c r="AX42" i="13"/>
  <c r="BB42" i="13"/>
  <c r="AV47" i="13"/>
  <c r="AW51" i="13"/>
  <c r="AV51" i="13"/>
  <c r="AU51" i="13"/>
  <c r="AU47" i="13"/>
  <c r="AW44" i="13"/>
  <c r="AU44" i="13"/>
  <c r="AV44" i="13"/>
  <c r="AW46" i="13"/>
  <c r="AV46" i="13"/>
  <c r="AU46" i="13"/>
  <c r="AW47" i="13"/>
  <c r="AW48" i="13"/>
  <c r="AU8" i="13"/>
  <c r="AW8" i="13"/>
  <c r="AV8" i="13"/>
  <c r="AV48" i="13"/>
  <c r="AQ6" i="13"/>
  <c r="AM6" i="13"/>
  <c r="AI6" i="13"/>
  <c r="AA6" i="13"/>
  <c r="W6" i="13"/>
  <c r="S6" i="13"/>
  <c r="O6" i="13"/>
  <c r="G6" i="13"/>
  <c r="C6" i="13"/>
  <c r="AR39" i="13"/>
  <c r="AN39" i="13"/>
  <c r="AJ39" i="13"/>
  <c r="AF39" i="13"/>
  <c r="AB39" i="13"/>
  <c r="X39" i="13"/>
  <c r="T39" i="13"/>
  <c r="P39" i="13"/>
  <c r="L39" i="13"/>
  <c r="H39" i="13"/>
  <c r="D39" i="13"/>
  <c r="K6" i="13"/>
  <c r="AE6" i="13"/>
  <c r="AR5" i="13"/>
  <c r="AN5" i="13"/>
  <c r="AJ5" i="13"/>
  <c r="AF5" i="13"/>
  <c r="AB5" i="13"/>
  <c r="X5" i="13"/>
  <c r="T5" i="13"/>
  <c r="P5" i="13"/>
  <c r="L5" i="13"/>
  <c r="H5" i="13"/>
  <c r="D5" i="13"/>
  <c r="AE6" i="12"/>
  <c r="AA6" i="12"/>
  <c r="W6" i="12"/>
  <c r="S6" i="12"/>
  <c r="O6" i="12"/>
  <c r="K6" i="12"/>
  <c r="G6" i="12"/>
  <c r="C6" i="12"/>
  <c r="AJ109" i="12"/>
  <c r="AF109" i="12"/>
  <c r="AB109" i="12"/>
  <c r="X109" i="12"/>
  <c r="T109" i="12"/>
  <c r="P109" i="12"/>
  <c r="L109" i="12"/>
  <c r="H109" i="12"/>
  <c r="D109" i="12"/>
  <c r="AT51" i="12"/>
  <c r="D51" i="12"/>
  <c r="C51" i="12"/>
  <c r="AQ50" i="12"/>
  <c r="AM50" i="12"/>
  <c r="AI50" i="12"/>
  <c r="AE50" i="12"/>
  <c r="AA50" i="12"/>
  <c r="W50" i="12"/>
  <c r="S50" i="12"/>
  <c r="O50" i="12"/>
  <c r="K50" i="12"/>
  <c r="G50" i="12"/>
  <c r="C50" i="12"/>
  <c r="AQ49" i="12"/>
  <c r="AM49" i="12"/>
  <c r="AI49" i="12"/>
  <c r="AE49" i="12"/>
  <c r="AA49" i="12"/>
  <c r="W49" i="12"/>
  <c r="S49" i="12"/>
  <c r="O49" i="12"/>
  <c r="K49" i="12"/>
  <c r="G49" i="12"/>
  <c r="C49" i="12"/>
  <c r="AF5" i="12"/>
  <c r="AB5" i="12"/>
  <c r="X5" i="12"/>
  <c r="T5" i="12"/>
  <c r="P5" i="12"/>
  <c r="L5" i="12"/>
  <c r="H5" i="12"/>
  <c r="D5" i="12"/>
  <c r="AX28" i="13"/>
  <c r="BB28" i="13"/>
  <c r="BB29" i="13"/>
  <c r="AX33" i="13"/>
  <c r="BB33" i="13"/>
  <c r="AX31" i="13"/>
  <c r="BB31" i="13"/>
  <c r="AX26" i="13"/>
  <c r="BB26" i="13"/>
  <c r="AX43" i="13"/>
  <c r="BB43" i="13"/>
  <c r="AX45" i="13"/>
  <c r="BB45" i="13"/>
  <c r="AX30" i="13"/>
  <c r="BB30" i="13"/>
  <c r="AX27" i="13"/>
  <c r="BB27" i="13"/>
  <c r="AX32" i="13"/>
  <c r="BB32" i="13"/>
  <c r="AX48" i="13"/>
  <c r="BB48" i="13"/>
  <c r="AX44" i="13"/>
  <c r="BB44" i="13"/>
  <c r="AX51" i="13"/>
  <c r="BB51" i="13"/>
  <c r="AX47" i="13"/>
  <c r="BB47" i="13"/>
  <c r="AX46" i="13"/>
  <c r="BB46" i="13"/>
  <c r="AE15" i="13" l="1"/>
  <c r="S14" i="13"/>
  <c r="AY11" i="13"/>
  <c r="AZ11" i="13"/>
  <c r="AX8" i="13"/>
  <c r="AZ15" i="13"/>
  <c r="BA15" i="13" s="1"/>
  <c r="S12" i="13"/>
  <c r="AW12" i="13" s="1"/>
  <c r="BA10" i="13"/>
  <c r="O11" i="13"/>
  <c r="AU11" i="13" s="1"/>
  <c r="BA7" i="13"/>
  <c r="AY12" i="13"/>
  <c r="AV12" i="13"/>
  <c r="AZ12" i="13"/>
  <c r="BA12" i="13" s="1"/>
  <c r="AW10" i="13"/>
  <c r="AY13" i="13"/>
  <c r="BA8" i="13"/>
  <c r="G13" i="13"/>
  <c r="AU13" i="13" s="1"/>
  <c r="AI16" i="13"/>
  <c r="AV10" i="13"/>
  <c r="AU10" i="13"/>
  <c r="AY16" i="13"/>
  <c r="K13" i="13"/>
  <c r="AZ13" i="13"/>
  <c r="AZ14" i="13"/>
  <c r="AU14" i="13"/>
  <c r="AV14" i="13"/>
  <c r="AY14" i="13"/>
  <c r="AU7" i="13"/>
  <c r="AW14" i="13"/>
  <c r="AZ16" i="13"/>
  <c r="S16" i="13"/>
  <c r="AW11" i="13"/>
  <c r="BA11" i="13"/>
  <c r="AV13" i="13"/>
  <c r="AW9" i="13"/>
  <c r="K15" i="13"/>
  <c r="AU15" i="13"/>
  <c r="BA9" i="13"/>
  <c r="AV7" i="13"/>
  <c r="AU9" i="13"/>
  <c r="AV9" i="13"/>
  <c r="AW7" i="13"/>
  <c r="AW15" i="13"/>
  <c r="AV15" i="13"/>
  <c r="BB8" i="13" l="1"/>
  <c r="BA13" i="13"/>
  <c r="AU12" i="13"/>
  <c r="AX12" i="13" s="1"/>
  <c r="BB12" i="13" s="1"/>
  <c r="AV11" i="13"/>
  <c r="AX11" i="13" s="1"/>
  <c r="BB11" i="13" s="1"/>
  <c r="AW13" i="13"/>
  <c r="AX13" i="13" s="1"/>
  <c r="BB13" i="13" s="1"/>
  <c r="AX10" i="13"/>
  <c r="BB10" i="13" s="1"/>
  <c r="BA16" i="13"/>
  <c r="BA14" i="13"/>
  <c r="AX14" i="13"/>
  <c r="AX7" i="13"/>
  <c r="BB7" i="13" s="1"/>
  <c r="AU16" i="13"/>
  <c r="AV16" i="13"/>
  <c r="AW16" i="13"/>
  <c r="AX9" i="13"/>
  <c r="BB9" i="13" s="1"/>
  <c r="AX15" i="13"/>
  <c r="BB15" i="13" s="1"/>
  <c r="BB14" i="13" l="1"/>
  <c r="AX16" i="13"/>
  <c r="BB16" i="13" s="1"/>
  <c r="BC16" i="13" s="1"/>
  <c r="BC11" i="13"/>
  <c r="BC12" i="13" l="1"/>
  <c r="BC13" i="13"/>
  <c r="BC14" i="13"/>
  <c r="BC7" i="13"/>
  <c r="BC9" i="13"/>
  <c r="BC8" i="13"/>
  <c r="BC15" i="13"/>
  <c r="BC10" i="13"/>
</calcChain>
</file>

<file path=xl/sharedStrings.xml><?xml version="1.0" encoding="utf-8"?>
<sst xmlns="http://schemas.openxmlformats.org/spreadsheetml/2006/main" count="879" uniqueCount="160">
  <si>
    <t>勝</t>
    <rPh sb="0" eb="1">
      <t>カ</t>
    </rPh>
    <phoneticPr fontId="2"/>
  </si>
  <si>
    <t>負</t>
    <rPh sb="0" eb="1">
      <t>マ</t>
    </rPh>
    <phoneticPr fontId="2"/>
  </si>
  <si>
    <t>分</t>
    <rPh sb="0" eb="1">
      <t>ワ</t>
    </rPh>
    <phoneticPr fontId="2"/>
  </si>
  <si>
    <t>勝点</t>
    <rPh sb="0" eb="1">
      <t>カ</t>
    </rPh>
    <rPh sb="1" eb="2">
      <t>テン</t>
    </rPh>
    <phoneticPr fontId="2"/>
  </si>
  <si>
    <t>得点</t>
    <rPh sb="0" eb="2">
      <t>トクテン</t>
    </rPh>
    <phoneticPr fontId="2"/>
  </si>
  <si>
    <t>失点</t>
    <rPh sb="0" eb="2">
      <t>シッテン</t>
    </rPh>
    <phoneticPr fontId="2"/>
  </si>
  <si>
    <t>得失</t>
    <rPh sb="0" eb="1">
      <t>トク</t>
    </rPh>
    <rPh sb="1" eb="2">
      <t>シツ</t>
    </rPh>
    <phoneticPr fontId="2"/>
  </si>
  <si>
    <t>順位</t>
    <rPh sb="0" eb="2">
      <t>ジュンイ</t>
    </rPh>
    <phoneticPr fontId="2"/>
  </si>
  <si>
    <t>参加チーム一覧</t>
  </si>
  <si>
    <t>Ｎｏ．</t>
  </si>
  <si>
    <t>抽選番号</t>
  </si>
  <si>
    <t>海部・稲沢ブロック</t>
  </si>
  <si>
    <t>試合日</t>
    <rPh sb="0" eb="3">
      <t>シアイビ</t>
    </rPh>
    <phoneticPr fontId="2"/>
  </si>
  <si>
    <t>会　場　名</t>
    <rPh sb="0" eb="1">
      <t>カイ</t>
    </rPh>
    <rPh sb="2" eb="3">
      <t>バ</t>
    </rPh>
    <rPh sb="4" eb="5">
      <t>ナ</t>
    </rPh>
    <phoneticPr fontId="2"/>
  </si>
  <si>
    <t>Kickoff</t>
    <phoneticPr fontId="2"/>
  </si>
  <si>
    <t>対　戦　カ　ー　ド</t>
    <phoneticPr fontId="2"/>
  </si>
  <si>
    <t>主審(チーム名)　</t>
    <rPh sb="0" eb="2">
      <t>シュシン</t>
    </rPh>
    <rPh sb="6" eb="7">
      <t>メイ</t>
    </rPh>
    <phoneticPr fontId="2"/>
  </si>
  <si>
    <t>警告者</t>
    <rPh sb="0" eb="2">
      <t>ケイコク</t>
    </rPh>
    <rPh sb="2" eb="3">
      <t>シャ</t>
    </rPh>
    <phoneticPr fontId="14"/>
  </si>
  <si>
    <t>退場者</t>
    <rPh sb="0" eb="3">
      <t>タイジョウシャ</t>
    </rPh>
    <phoneticPr fontId="14"/>
  </si>
  <si>
    <t>一宮県営サッカー場</t>
    <rPh sb="0" eb="2">
      <t>イチノミヤ</t>
    </rPh>
    <rPh sb="2" eb="4">
      <t>ケンエイ</t>
    </rPh>
    <rPh sb="8" eb="9">
      <t>ジョウ</t>
    </rPh>
    <phoneticPr fontId="14"/>
  </si>
  <si>
    <t>尾西FC</t>
    <rPh sb="0" eb="2">
      <t>ビサイ</t>
    </rPh>
    <phoneticPr fontId="14"/>
  </si>
  <si>
    <t>VS</t>
    <phoneticPr fontId="2"/>
  </si>
  <si>
    <t>NPFC</t>
    <phoneticPr fontId="14"/>
  </si>
  <si>
    <t>愛知FC一宮</t>
    <rPh sb="0" eb="2">
      <t>アイチ</t>
    </rPh>
    <rPh sb="4" eb="6">
      <t>イチノミヤ</t>
    </rPh>
    <phoneticPr fontId="14"/>
  </si>
  <si>
    <t>NP:10犬飼高志</t>
    <rPh sb="5" eb="7">
      <t>イヌカイ</t>
    </rPh>
    <rPh sb="7" eb="9">
      <t>タカシ</t>
    </rPh>
    <phoneticPr fontId="14"/>
  </si>
  <si>
    <t>フレンドリーマッチ</t>
    <phoneticPr fontId="14"/>
  </si>
  <si>
    <t>雨天中止</t>
    <rPh sb="0" eb="2">
      <t>ウテン</t>
    </rPh>
    <rPh sb="2" eb="4">
      <t>チュウシ</t>
    </rPh>
    <phoneticPr fontId="14"/>
  </si>
  <si>
    <t>開催予定</t>
    <rPh sb="0" eb="2">
      <t>カイサイ</t>
    </rPh>
    <rPh sb="2" eb="4">
      <t>ヨテイ</t>
    </rPh>
    <phoneticPr fontId="14"/>
  </si>
  <si>
    <t>会場提供</t>
    <rPh sb="0" eb="2">
      <t>カイジョウ</t>
    </rPh>
    <rPh sb="2" eb="4">
      <t>テイキョウ</t>
    </rPh>
    <phoneticPr fontId="2"/>
  </si>
  <si>
    <t>例）4月2日(土)</t>
    <rPh sb="0" eb="1">
      <t>レイ</t>
    </rPh>
    <rPh sb="3" eb="4">
      <t>ツキ</t>
    </rPh>
    <rPh sb="5" eb="6">
      <t>ヒ</t>
    </rPh>
    <rPh sb="7" eb="8">
      <t>ツチ</t>
    </rPh>
    <phoneticPr fontId="14"/>
  </si>
  <si>
    <t>VS</t>
    <phoneticPr fontId="2"/>
  </si>
  <si>
    <t>VS</t>
    <phoneticPr fontId="2"/>
  </si>
  <si>
    <t>ブロック委員</t>
    <phoneticPr fontId="2"/>
  </si>
  <si>
    <t>-</t>
  </si>
  <si>
    <t>ブロック委員</t>
    <phoneticPr fontId="2"/>
  </si>
  <si>
    <t>集計</t>
    <rPh sb="0" eb="2">
      <t>シュウケイ</t>
    </rPh>
    <phoneticPr fontId="2"/>
  </si>
  <si>
    <t>一宮・尾北ブロック</t>
    <rPh sb="0" eb="2">
      <t>イチノミヤ</t>
    </rPh>
    <rPh sb="3" eb="5">
      <t>ビホク</t>
    </rPh>
    <phoneticPr fontId="2"/>
  </si>
  <si>
    <t>≪リーグ戦開催推奨日≫</t>
    <rPh sb="4" eb="5">
      <t>セン</t>
    </rPh>
    <rPh sb="5" eb="7">
      <t>カイサイ</t>
    </rPh>
    <rPh sb="7" eb="9">
      <t>スイショウ</t>
    </rPh>
    <rPh sb="9" eb="10">
      <t>ビ</t>
    </rPh>
    <phoneticPr fontId="2"/>
  </si>
  <si>
    <t>【Ａブロック】</t>
    <phoneticPr fontId="2"/>
  </si>
  <si>
    <t>【Ｂブロック】</t>
    <phoneticPr fontId="2"/>
  </si>
  <si>
    <t>【Cブロック】</t>
    <phoneticPr fontId="2"/>
  </si>
  <si>
    <t>新規参加チーム</t>
    <rPh sb="0" eb="2">
      <t>シンキ</t>
    </rPh>
    <rPh sb="2" eb="4">
      <t>サンカ</t>
    </rPh>
    <phoneticPr fontId="2"/>
  </si>
  <si>
    <t>【Aブロック】</t>
    <phoneticPr fontId="2"/>
  </si>
  <si>
    <t>Aブロック</t>
    <phoneticPr fontId="2"/>
  </si>
  <si>
    <t>【Bブロック】</t>
    <phoneticPr fontId="2"/>
  </si>
  <si>
    <t>Bブロック</t>
    <phoneticPr fontId="2"/>
  </si>
  <si>
    <t>Cブロック</t>
    <phoneticPr fontId="2"/>
  </si>
  <si>
    <t>TRY愛知</t>
    <rPh sb="3" eb="5">
      <t>アイチ</t>
    </rPh>
    <phoneticPr fontId="2"/>
  </si>
  <si>
    <t>クレバーフット</t>
    <phoneticPr fontId="2"/>
  </si>
  <si>
    <t>尾西FC　A</t>
    <rPh sb="0" eb="2">
      <t>ビサイ</t>
    </rPh>
    <phoneticPr fontId="2"/>
  </si>
  <si>
    <t>愛知FC一宮　A</t>
    <rPh sb="0" eb="2">
      <t>アイチ</t>
    </rPh>
    <rPh sb="4" eb="6">
      <t>イチノミヤ</t>
    </rPh>
    <phoneticPr fontId="2"/>
  </si>
  <si>
    <t>犬山クラブ</t>
    <rPh sb="0" eb="2">
      <t>イヌヤマ</t>
    </rPh>
    <phoneticPr fontId="2"/>
  </si>
  <si>
    <t>岩倉ＦＣフォルテ</t>
    <rPh sb="0" eb="2">
      <t>イワクラ</t>
    </rPh>
    <phoneticPr fontId="2"/>
  </si>
  <si>
    <t>ＦＣ　ＫＯＮＡＮ</t>
    <phoneticPr fontId="2"/>
  </si>
  <si>
    <t>Ｆ．Ｃ．ＤＩＶＩＮＥ　Ａ</t>
    <phoneticPr fontId="2"/>
  </si>
  <si>
    <t>尾張ＦＣ　Ａ</t>
    <rPh sb="0" eb="2">
      <t>オワリ</t>
    </rPh>
    <phoneticPr fontId="2"/>
  </si>
  <si>
    <t>尾張ＦＣ　Ｂ</t>
    <rPh sb="0" eb="2">
      <t>オワリ</t>
    </rPh>
    <phoneticPr fontId="2"/>
  </si>
  <si>
    <t>尾西ＳＳ</t>
    <rPh sb="0" eb="2">
      <t>ビサイ</t>
    </rPh>
    <phoneticPr fontId="2"/>
  </si>
  <si>
    <t>Partigiano　FC</t>
    <phoneticPr fontId="2"/>
  </si>
  <si>
    <t>一宮FC　Ａ</t>
    <rPh sb="0" eb="2">
      <t>イチノミヤ</t>
    </rPh>
    <phoneticPr fontId="2"/>
  </si>
  <si>
    <t>Ｆ．Ｃ．ＤＩＶＩＮＥ　Ｂ</t>
    <phoneticPr fontId="2"/>
  </si>
  <si>
    <t>愛知FC一宮　Ｂ</t>
    <rPh sb="0" eb="2">
      <t>アイチ</t>
    </rPh>
    <rPh sb="4" eb="6">
      <t>イチノミヤ</t>
    </rPh>
    <phoneticPr fontId="2"/>
  </si>
  <si>
    <t>尾西FC　Ｂ</t>
    <rPh sb="0" eb="2">
      <t>ビサイ</t>
    </rPh>
    <phoneticPr fontId="2"/>
  </si>
  <si>
    <t>アシストＦＣ</t>
    <phoneticPr fontId="2"/>
  </si>
  <si>
    <t>一宮FC　Ｂ</t>
    <rPh sb="0" eb="2">
      <t>イチノミヤ</t>
    </rPh>
    <phoneticPr fontId="2"/>
  </si>
  <si>
    <t>ドルフィンFC</t>
    <phoneticPr fontId="2"/>
  </si>
  <si>
    <t>津島ＡＦＣ</t>
    <rPh sb="0" eb="2">
      <t>ツシマ</t>
    </rPh>
    <phoneticPr fontId="2"/>
  </si>
  <si>
    <t>ＳＡＫＵＲＡ　ＦＣ</t>
    <phoneticPr fontId="2"/>
  </si>
  <si>
    <t>PositivoFC</t>
    <phoneticPr fontId="2"/>
  </si>
  <si>
    <t>アクアJFC愛西</t>
    <rPh sb="6" eb="8">
      <t>アイサイ</t>
    </rPh>
    <phoneticPr fontId="2"/>
  </si>
  <si>
    <t>弥富JSS</t>
    <rPh sb="0" eb="2">
      <t>ヤトミ</t>
    </rPh>
    <phoneticPr fontId="2"/>
  </si>
  <si>
    <t>NPFC</t>
    <phoneticPr fontId="2"/>
  </si>
  <si>
    <t>Livent</t>
    <phoneticPr fontId="2"/>
  </si>
  <si>
    <t>エルニーニョ美和</t>
    <rPh sb="6" eb="8">
      <t>ミワ</t>
    </rPh>
    <phoneticPr fontId="2"/>
  </si>
  <si>
    <t>BRO　FC</t>
    <phoneticPr fontId="2"/>
  </si>
  <si>
    <t>一宮ＦＣ　Ａ</t>
    <rPh sb="0" eb="2">
      <t>イチノミヤ</t>
    </rPh>
    <phoneticPr fontId="2"/>
  </si>
  <si>
    <t>弥富ＪＳＳ</t>
    <rPh sb="0" eb="2">
      <t>ヤトミ</t>
    </rPh>
    <phoneticPr fontId="2"/>
  </si>
  <si>
    <t>ＢＲＯ　ＦＣ</t>
    <phoneticPr fontId="2"/>
  </si>
  <si>
    <t>愛知ＦＣ一宮　Ｂ</t>
    <rPh sb="0" eb="2">
      <t>アイチ</t>
    </rPh>
    <rPh sb="4" eb="6">
      <t>イチノミヤ</t>
    </rPh>
    <phoneticPr fontId="2"/>
  </si>
  <si>
    <t>F.C.DIVINE　B</t>
    <phoneticPr fontId="2"/>
  </si>
  <si>
    <t>尾西FC　B</t>
    <rPh sb="0" eb="2">
      <t>ビサイ</t>
    </rPh>
    <phoneticPr fontId="2"/>
  </si>
  <si>
    <t>SAKURA　FC</t>
    <phoneticPr fontId="2"/>
  </si>
  <si>
    <t>F.C.DIVINE　A</t>
    <phoneticPr fontId="2"/>
  </si>
  <si>
    <t>アシストFC</t>
    <phoneticPr fontId="2"/>
  </si>
  <si>
    <t>AIFA第3回津留建設工業リーグ2024西尾張地区リーグＵ－10</t>
    <rPh sb="0" eb="32">
      <t>ダイカイツルケンセツニシオワリタイカイ</t>
    </rPh>
    <phoneticPr fontId="2"/>
  </si>
  <si>
    <t>AIFA第３回津留建設工業リーグ2024西尾張リーグU-10</t>
    <rPh sb="4" eb="5">
      <t>ダイ</t>
    </rPh>
    <rPh sb="6" eb="23">
      <t>カイツドメケンセツコウギョウリーグ2024ニシオワリ</t>
    </rPh>
    <phoneticPr fontId="2"/>
  </si>
  <si>
    <t>ＡＩＦＡ　第3回津留建設工業リーグ2024　西尾張地区リーグＵ－10</t>
    <phoneticPr fontId="2"/>
  </si>
  <si>
    <t>ＡＩＦＡ　第3回津留建設工業リーグ2024　西尾張地区リーグＵ－10　日程表</t>
    <rPh sb="35" eb="38">
      <t>ニッテイヒョウ</t>
    </rPh>
    <phoneticPr fontId="2"/>
  </si>
  <si>
    <t>　　　　参加チーム　　30　　　</t>
    <phoneticPr fontId="2"/>
  </si>
  <si>
    <t>【     尾張FC 　　】</t>
    <rPh sb="6" eb="8">
      <t>オワリ</t>
    </rPh>
    <phoneticPr fontId="2"/>
  </si>
  <si>
    <t>【     DIVINE  　　】</t>
    <phoneticPr fontId="2"/>
  </si>
  <si>
    <t>【　　 尾西FC 　　】</t>
    <rPh sb="4" eb="6">
      <t>ビサイ</t>
    </rPh>
    <phoneticPr fontId="2"/>
  </si>
  <si>
    <t>一宮FC　C</t>
    <rPh sb="0" eb="2">
      <t>イチノミヤ</t>
    </rPh>
    <phoneticPr fontId="2"/>
  </si>
  <si>
    <t>ドルフィンＦＣ</t>
    <phoneticPr fontId="2"/>
  </si>
  <si>
    <t>ＦＣ　ｇｏｌａｚｏ　ｇｏｌ一宮</t>
    <rPh sb="13" eb="15">
      <t>イチノミヤ</t>
    </rPh>
    <phoneticPr fontId="2"/>
  </si>
  <si>
    <t>一宮ＦＣ　Ｃ</t>
    <rPh sb="0" eb="2">
      <t>イチノミヤ</t>
    </rPh>
    <phoneticPr fontId="2"/>
  </si>
  <si>
    <t>一宮ＦＣ　Ｂ</t>
    <rPh sb="0" eb="2">
      <t>イチノミヤ</t>
    </rPh>
    <phoneticPr fontId="2"/>
  </si>
  <si>
    <t>いちい信金G</t>
    <rPh sb="3" eb="5">
      <t>シンキン</t>
    </rPh>
    <phoneticPr fontId="2"/>
  </si>
  <si>
    <t>FC　golazo gol 一宮</t>
    <rPh sb="14" eb="16">
      <t>イチノミヤ</t>
    </rPh>
    <phoneticPr fontId="2"/>
  </si>
  <si>
    <t>TRY　愛知</t>
    <rPh sb="4" eb="6">
      <t>アイチ</t>
    </rPh>
    <phoneticPr fontId="2"/>
  </si>
  <si>
    <t>９月８日（日）</t>
    <rPh sb="1" eb="2">
      <t>ガツ</t>
    </rPh>
    <rPh sb="3" eb="4">
      <t>ヒ</t>
    </rPh>
    <rPh sb="5" eb="6">
      <t>ヒ</t>
    </rPh>
    <phoneticPr fontId="2"/>
  </si>
  <si>
    <t>浄化センターG</t>
    <rPh sb="0" eb="2">
      <t>ジョウカ</t>
    </rPh>
    <phoneticPr fontId="2"/>
  </si>
  <si>
    <t>ドルフィン</t>
    <phoneticPr fontId="2"/>
  </si>
  <si>
    <t>尾西SS</t>
    <rPh sb="0" eb="2">
      <t>ビサイ</t>
    </rPh>
    <phoneticPr fontId="2"/>
  </si>
  <si>
    <t>９月１５日（日）</t>
    <rPh sb="1" eb="2">
      <t>ガツ</t>
    </rPh>
    <rPh sb="4" eb="5">
      <t>ヒ</t>
    </rPh>
    <rPh sb="6" eb="7">
      <t>ヒ</t>
    </rPh>
    <phoneticPr fontId="2"/>
  </si>
  <si>
    <t>河北グラウンド</t>
    <rPh sb="0" eb="2">
      <t>カワキタ</t>
    </rPh>
    <phoneticPr fontId="2"/>
  </si>
  <si>
    <t>尾張FCB</t>
    <rPh sb="0" eb="2">
      <t>オワリ</t>
    </rPh>
    <phoneticPr fontId="2"/>
  </si>
  <si>
    <t>尾張FC</t>
    <rPh sb="0" eb="2">
      <t>オワリ</t>
    </rPh>
    <phoneticPr fontId="2"/>
  </si>
  <si>
    <t>愛知FC一宮B</t>
    <rPh sb="0" eb="2">
      <t>アイチ</t>
    </rPh>
    <rPh sb="4" eb="6">
      <t>イチノミヤ</t>
    </rPh>
    <phoneticPr fontId="2"/>
  </si>
  <si>
    <t>９月２９日（日）</t>
    <rPh sb="1" eb="2">
      <t>ガツ</t>
    </rPh>
    <rPh sb="4" eb="5">
      <t>ヒ</t>
    </rPh>
    <rPh sb="6" eb="7">
      <t>ヒ</t>
    </rPh>
    <phoneticPr fontId="2"/>
  </si>
  <si>
    <t>八穂グラウンド</t>
    <rPh sb="0" eb="1">
      <t>ハチ</t>
    </rPh>
    <rPh sb="1" eb="2">
      <t>ホ</t>
    </rPh>
    <phoneticPr fontId="2"/>
  </si>
  <si>
    <t>八穂G</t>
    <rPh sb="0" eb="2">
      <t>ハチホ</t>
    </rPh>
    <phoneticPr fontId="2"/>
  </si>
  <si>
    <t>９月16日（祝）</t>
    <rPh sb="1" eb="2">
      <t>ガツ</t>
    </rPh>
    <rPh sb="4" eb="5">
      <t>ヒ</t>
    </rPh>
    <rPh sb="6" eb="7">
      <t>シュク</t>
    </rPh>
    <phoneticPr fontId="2"/>
  </si>
  <si>
    <t>9月7日から変更しました。</t>
    <rPh sb="1" eb="2">
      <t>ガツ</t>
    </rPh>
    <rPh sb="3" eb="4">
      <t>ヒ</t>
    </rPh>
    <rPh sb="6" eb="8">
      <t>ヘンコウ</t>
    </rPh>
    <phoneticPr fontId="2"/>
  </si>
  <si>
    <t>10月１４日（祝）</t>
    <rPh sb="2" eb="3">
      <t>ガツ</t>
    </rPh>
    <rPh sb="5" eb="6">
      <t>ヒ</t>
    </rPh>
    <rPh sb="7" eb="8">
      <t>シュク</t>
    </rPh>
    <phoneticPr fontId="2"/>
  </si>
  <si>
    <t>１０月２０日（日）</t>
    <rPh sb="2" eb="3">
      <t>ガツ</t>
    </rPh>
    <rPh sb="5" eb="6">
      <t>ヒ</t>
    </rPh>
    <rPh sb="7" eb="8">
      <t>ヒ</t>
    </rPh>
    <phoneticPr fontId="2"/>
  </si>
  <si>
    <t>一宮FC　A</t>
    <rPh sb="0" eb="2">
      <t>イチノミヤ</t>
    </rPh>
    <phoneticPr fontId="2"/>
  </si>
  <si>
    <t>一宮FC</t>
    <rPh sb="0" eb="2">
      <t>イチノミヤ</t>
    </rPh>
    <phoneticPr fontId="2"/>
  </si>
  <si>
    <t>１０月２７日（日）</t>
    <rPh sb="2" eb="3">
      <t>ガツ</t>
    </rPh>
    <rPh sb="5" eb="6">
      <t>ヒ</t>
    </rPh>
    <rPh sb="7" eb="8">
      <t>ヒ</t>
    </rPh>
    <phoneticPr fontId="2"/>
  </si>
  <si>
    <t>尾西運動場</t>
    <rPh sb="0" eb="2">
      <t>ビサイ</t>
    </rPh>
    <rPh sb="2" eb="5">
      <t>ウンドウジョウ</t>
    </rPh>
    <phoneticPr fontId="2"/>
  </si>
  <si>
    <t>１０月１４ひ</t>
    <rPh sb="1" eb="2">
      <t>ガツ</t>
    </rPh>
    <phoneticPr fontId="2"/>
  </si>
  <si>
    <t>相互</t>
    <rPh sb="0" eb="2">
      <t>ソウゴ</t>
    </rPh>
    <phoneticPr fontId="2"/>
  </si>
  <si>
    <t>フレンドリーマッチ</t>
    <phoneticPr fontId="2"/>
  </si>
  <si>
    <t>雨天中止</t>
    <rPh sb="0" eb="4">
      <t>ウテンチュウシ</t>
    </rPh>
    <phoneticPr fontId="2"/>
  </si>
  <si>
    <t>中止</t>
    <rPh sb="0" eb="2">
      <t>チュウシ</t>
    </rPh>
    <phoneticPr fontId="2"/>
  </si>
  <si>
    <t>１１月１０日（日）</t>
    <rPh sb="2" eb="3">
      <t>ガツ</t>
    </rPh>
    <rPh sb="5" eb="6">
      <t>ヒ</t>
    </rPh>
    <rPh sb="7" eb="8">
      <t>ヒ</t>
    </rPh>
    <phoneticPr fontId="2"/>
  </si>
  <si>
    <t>一宮FCA</t>
    <rPh sb="0" eb="2">
      <t>イチノミヤ</t>
    </rPh>
    <phoneticPr fontId="2"/>
  </si>
  <si>
    <t>１１月１６日（土）</t>
    <rPh sb="2" eb="3">
      <t>ガツ</t>
    </rPh>
    <rPh sb="5" eb="6">
      <t>ヒ</t>
    </rPh>
    <rPh sb="7" eb="8">
      <t>ツチ</t>
    </rPh>
    <phoneticPr fontId="2"/>
  </si>
  <si>
    <t>県営サッカー場</t>
    <rPh sb="0" eb="2">
      <t>ケンエイ</t>
    </rPh>
    <rPh sb="6" eb="7">
      <t>ジョウ</t>
    </rPh>
    <phoneticPr fontId="2"/>
  </si>
  <si>
    <t>１１月１７日（日）</t>
    <rPh sb="2" eb="3">
      <t>ガツ</t>
    </rPh>
    <rPh sb="5" eb="6">
      <t>ヒ</t>
    </rPh>
    <rPh sb="7" eb="8">
      <t>ヒ</t>
    </rPh>
    <phoneticPr fontId="2"/>
  </si>
  <si>
    <t>１１月３０日（土）</t>
    <rPh sb="2" eb="3">
      <t>ガツ</t>
    </rPh>
    <rPh sb="5" eb="6">
      <t>ヒ</t>
    </rPh>
    <rPh sb="7" eb="8">
      <t>ツチ</t>
    </rPh>
    <phoneticPr fontId="2"/>
  </si>
  <si>
    <t>尾西河川敷B</t>
    <rPh sb="0" eb="2">
      <t>ビサイ</t>
    </rPh>
    <rPh sb="2" eb="5">
      <t>カセンジキ</t>
    </rPh>
    <phoneticPr fontId="2"/>
  </si>
  <si>
    <t>尾西河川敷</t>
    <rPh sb="0" eb="4">
      <t>ビサイカセンジキ</t>
    </rPh>
    <phoneticPr fontId="2"/>
  </si>
  <si>
    <t>尾西河川敷</t>
    <rPh sb="0" eb="5">
      <t>ビサイカセンジキ</t>
    </rPh>
    <phoneticPr fontId="2"/>
  </si>
  <si>
    <t>県営サッカー場</t>
    <rPh sb="0" eb="2">
      <t>ケンエイ</t>
    </rPh>
    <rPh sb="6" eb="7">
      <t>ジョウ</t>
    </rPh>
    <phoneticPr fontId="2"/>
  </si>
  <si>
    <t>八穂G</t>
    <rPh sb="0" eb="2">
      <t>ハチホ</t>
    </rPh>
    <phoneticPr fontId="2"/>
  </si>
  <si>
    <t>河北グラウンド</t>
    <rPh sb="0" eb="2">
      <t>カワキタ</t>
    </rPh>
    <phoneticPr fontId="2"/>
  </si>
  <si>
    <t>八穂G</t>
    <rPh sb="0" eb="2">
      <t>ハチホ</t>
    </rPh>
    <phoneticPr fontId="2"/>
  </si>
  <si>
    <t>１１月２日（土）</t>
    <rPh sb="2" eb="3">
      <t>ガツ</t>
    </rPh>
    <rPh sb="4" eb="5">
      <t>ヒ</t>
    </rPh>
    <rPh sb="6" eb="7">
      <t>ツチ</t>
    </rPh>
    <phoneticPr fontId="2"/>
  </si>
  <si>
    <t>１２月７日（土）</t>
    <rPh sb="2" eb="3">
      <t>ガツ</t>
    </rPh>
    <rPh sb="4" eb="5">
      <t>ヒ</t>
    </rPh>
    <rPh sb="6" eb="7">
      <t>ツチ</t>
    </rPh>
    <phoneticPr fontId="2"/>
  </si>
  <si>
    <t>尾西SS</t>
    <rPh sb="0" eb="2">
      <t>ビサイ</t>
    </rPh>
    <phoneticPr fontId="2"/>
  </si>
  <si>
    <t>相互</t>
    <rPh sb="0" eb="2">
      <t>ソウゴ</t>
    </rPh>
    <phoneticPr fontId="2"/>
  </si>
  <si>
    <t>１２月２２日（日）</t>
    <rPh sb="2" eb="3">
      <t>ガツ</t>
    </rPh>
    <rPh sb="5" eb="6">
      <t>ヒ</t>
    </rPh>
    <rPh sb="7" eb="8">
      <t>ヒ</t>
    </rPh>
    <phoneticPr fontId="2"/>
  </si>
  <si>
    <t>羽黒グラウンド</t>
    <rPh sb="0" eb="2">
      <t>ハグロ</t>
    </rPh>
    <phoneticPr fontId="2"/>
  </si>
  <si>
    <t>犬山クラブ</t>
    <rPh sb="0" eb="2">
      <t>イヌヤマ</t>
    </rPh>
    <phoneticPr fontId="2"/>
  </si>
  <si>
    <t>１２月１４日（土）</t>
    <rPh sb="2" eb="3">
      <t>ガツ</t>
    </rPh>
    <rPh sb="5" eb="6">
      <t>ヒ</t>
    </rPh>
    <rPh sb="7" eb="8">
      <t>ツチ</t>
    </rPh>
    <phoneticPr fontId="2"/>
  </si>
  <si>
    <t>稲沢市浄化センター</t>
    <rPh sb="0" eb="3">
      <t>イナザワシ</t>
    </rPh>
    <rPh sb="3" eb="5">
      <t>ジョウカ</t>
    </rPh>
    <phoneticPr fontId="2"/>
  </si>
  <si>
    <t>浄化センター</t>
    <rPh sb="0" eb="2">
      <t>ジョウカ</t>
    </rPh>
    <phoneticPr fontId="2"/>
  </si>
  <si>
    <t>いちい信金G</t>
    <rPh sb="3" eb="5">
      <t>シンキン</t>
    </rPh>
    <phoneticPr fontId="2"/>
  </si>
  <si>
    <t>１月１３日（祝）</t>
    <rPh sb="1" eb="2">
      <t>ガツ</t>
    </rPh>
    <rPh sb="4" eb="5">
      <t>ヒ</t>
    </rPh>
    <rPh sb="6" eb="7">
      <t>シュク</t>
    </rPh>
    <phoneticPr fontId="2"/>
  </si>
  <si>
    <t>尾西SS</t>
    <rPh sb="0" eb="2">
      <t>ビサイ</t>
    </rPh>
    <phoneticPr fontId="2"/>
  </si>
  <si>
    <t>相互</t>
    <rPh sb="0" eb="2">
      <t>ソウゴ</t>
    </rPh>
    <phoneticPr fontId="2"/>
  </si>
  <si>
    <t>１月１８日（土）</t>
    <rPh sb="1" eb="2">
      <t>ガツ</t>
    </rPh>
    <rPh sb="4" eb="5">
      <t>ヒ</t>
    </rPh>
    <rPh sb="6" eb="7">
      <t>ツチ</t>
    </rPh>
    <phoneticPr fontId="2"/>
  </si>
  <si>
    <t>１月２６日（日）</t>
    <rPh sb="1" eb="2">
      <t>ガツ</t>
    </rPh>
    <rPh sb="4" eb="5">
      <t>ヒ</t>
    </rPh>
    <rPh sb="6" eb="7">
      <t>ヒ</t>
    </rPh>
    <phoneticPr fontId="2"/>
  </si>
  <si>
    <t>秋田グラウンド</t>
    <rPh sb="0" eb="2">
      <t>アキタ</t>
    </rPh>
    <phoneticPr fontId="2"/>
  </si>
  <si>
    <t>羽黒グラウンド</t>
    <rPh sb="0" eb="2">
      <t>ハグロ</t>
    </rPh>
    <phoneticPr fontId="2"/>
  </si>
  <si>
    <t>いちい信金G</t>
    <rPh sb="3" eb="5">
      <t>シンキン</t>
    </rPh>
    <phoneticPr fontId="2"/>
  </si>
  <si>
    <t>相互</t>
    <rPh sb="0" eb="2">
      <t>ソウゴ</t>
    </rPh>
    <phoneticPr fontId="2"/>
  </si>
  <si>
    <t>秋田グラウンド</t>
    <rPh sb="0" eb="2">
      <t>アキタ</t>
    </rPh>
    <phoneticPr fontId="2"/>
  </si>
  <si>
    <t>愛知FC一宮</t>
    <rPh sb="0" eb="2">
      <t>アイチ</t>
    </rPh>
    <rPh sb="4" eb="6">
      <t>イチノミヤ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</si>
</sst>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3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HG丸ｺﾞｼｯｸM-PRO"/>
      <family val="3"/>
      <charset val="128"/>
    </font>
    <font>
      <sz val="11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0"/>
      <color rgb="FFFF0000"/>
      <name val="HG丸ｺﾞｼｯｸM-PRO"/>
      <family val="3"/>
      <charset val="128"/>
    </font>
    <font>
      <sz val="9"/>
      <color rgb="FFFF0000"/>
      <name val="HG丸ｺﾞｼｯｸM-PRO"/>
      <family val="3"/>
      <charset val="128"/>
    </font>
    <font>
      <sz val="7"/>
      <color indexed="55"/>
      <name val="HG丸ｺﾞｼｯｸM-PRO"/>
      <family val="3"/>
      <charset val="128"/>
    </font>
    <font>
      <sz val="10.5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0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7"/>
      <color theme="1"/>
      <name val="HG丸ｺﾞｼｯｸM-PRO"/>
      <family val="3"/>
      <charset val="128"/>
    </font>
    <font>
      <sz val="14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7"/>
      <name val="HG丸ｺﾞｼｯｸM-PRO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6" fillId="0" borderId="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8" fillId="0" borderId="5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8" fillId="0" borderId="1" xfId="0" applyFont="1" applyBorder="1" applyAlignment="1">
      <alignment vertical="center" shrinkToFit="1"/>
    </xf>
    <xf numFmtId="0" fontId="9" fillId="0" borderId="9" xfId="0" applyFont="1" applyBorder="1" applyAlignment="1">
      <alignment vertical="center" shrinkToFit="1"/>
    </xf>
    <xf numFmtId="0" fontId="3" fillId="0" borderId="0" xfId="0" applyFont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27" xfId="0" applyFont="1" applyBorder="1" applyAlignment="1">
      <alignment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center" vertical="center"/>
    </xf>
    <xf numFmtId="0" fontId="0" fillId="0" borderId="28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38" xfId="0" applyFont="1" applyBorder="1" applyAlignment="1">
      <alignment vertical="center" shrinkToFit="1"/>
    </xf>
    <xf numFmtId="0" fontId="15" fillId="0" borderId="0" xfId="0" applyFont="1">
      <alignment vertical="center"/>
    </xf>
    <xf numFmtId="0" fontId="16" fillId="0" borderId="0" xfId="0" applyFont="1" applyAlignment="1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14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top" textRotation="255"/>
    </xf>
    <xf numFmtId="0" fontId="16" fillId="0" borderId="0" xfId="0" applyFont="1" applyAlignment="1">
      <alignment horizontal="center"/>
    </xf>
    <xf numFmtId="0" fontId="19" fillId="0" borderId="0" xfId="0" applyFont="1" applyAlignme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 shrinkToFit="1"/>
    </xf>
    <xf numFmtId="0" fontId="19" fillId="0" borderId="11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shrinkToFit="1"/>
    </xf>
    <xf numFmtId="0" fontId="19" fillId="0" borderId="53" xfId="0" applyFont="1" applyBorder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5" fillId="0" borderId="27" xfId="1" applyFont="1" applyBorder="1" applyAlignment="1">
      <alignment horizontal="center" vertical="center" shrinkToFit="1"/>
    </xf>
    <xf numFmtId="0" fontId="27" fillId="0" borderId="1" xfId="1" applyFont="1" applyBorder="1" applyAlignment="1">
      <alignment horizontal="center" vertical="center" shrinkToFit="1"/>
    </xf>
    <xf numFmtId="0" fontId="28" fillId="0" borderId="0" xfId="1" applyFont="1"/>
    <xf numFmtId="0" fontId="28" fillId="3" borderId="0" xfId="1" applyFont="1" applyFill="1"/>
    <xf numFmtId="0" fontId="28" fillId="4" borderId="0" xfId="1" applyFont="1" applyFill="1"/>
    <xf numFmtId="0" fontId="28" fillId="5" borderId="0" xfId="1" applyFont="1" applyFill="1"/>
    <xf numFmtId="0" fontId="23" fillId="0" borderId="1" xfId="1" applyFont="1" applyBorder="1" applyAlignment="1">
      <alignment horizontal="center" vertical="center" shrinkToFit="1"/>
    </xf>
    <xf numFmtId="0" fontId="16" fillId="0" borderId="32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6" fillId="6" borderId="22" xfId="0" applyFont="1" applyFill="1" applyBorder="1" applyAlignment="1">
      <alignment vertical="center" shrinkToFit="1"/>
    </xf>
    <xf numFmtId="0" fontId="16" fillId="6" borderId="57" xfId="0" applyFont="1" applyFill="1" applyBorder="1" applyAlignment="1">
      <alignment vertical="center" shrinkToFit="1"/>
    </xf>
    <xf numFmtId="0" fontId="16" fillId="6" borderId="0" xfId="0" applyFont="1" applyFill="1" applyAlignment="1">
      <alignment vertical="center" shrinkToFit="1"/>
    </xf>
    <xf numFmtId="0" fontId="16" fillId="6" borderId="62" xfId="0" applyFont="1" applyFill="1" applyBorder="1" applyAlignment="1">
      <alignment vertical="center" shrinkToFit="1"/>
    </xf>
    <xf numFmtId="0" fontId="16" fillId="6" borderId="35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vertical="center" shrinkToFit="1"/>
    </xf>
    <xf numFmtId="0" fontId="16" fillId="6" borderId="45" xfId="0" applyFont="1" applyFill="1" applyBorder="1" applyAlignment="1">
      <alignment vertical="center" shrinkToFit="1"/>
    </xf>
    <xf numFmtId="0" fontId="16" fillId="6" borderId="37" xfId="0" applyFont="1" applyFill="1" applyBorder="1" applyAlignment="1">
      <alignment horizontal="center" vertical="center"/>
    </xf>
    <xf numFmtId="0" fontId="16" fillId="6" borderId="46" xfId="0" applyFont="1" applyFill="1" applyBorder="1" applyAlignment="1">
      <alignment vertical="center" shrinkToFit="1"/>
    </xf>
    <xf numFmtId="0" fontId="16" fillId="6" borderId="23" xfId="0" applyFont="1" applyFill="1" applyBorder="1" applyAlignment="1">
      <alignment vertical="center" shrinkToFit="1"/>
    </xf>
    <xf numFmtId="0" fontId="16" fillId="6" borderId="69" xfId="0" applyFont="1" applyFill="1" applyBorder="1" applyAlignment="1">
      <alignment vertical="center" shrinkToFit="1"/>
    </xf>
    <xf numFmtId="0" fontId="16" fillId="6" borderId="35" xfId="0" applyFont="1" applyFill="1" applyBorder="1" applyAlignment="1">
      <alignment horizontal="center" vertical="center" shrinkToFit="1"/>
    </xf>
    <xf numFmtId="0" fontId="16" fillId="6" borderId="32" xfId="0" applyFont="1" applyFill="1" applyBorder="1" applyAlignment="1">
      <alignment horizontal="center" vertical="center" shrinkToFit="1"/>
    </xf>
    <xf numFmtId="0" fontId="16" fillId="6" borderId="37" xfId="0" applyFont="1" applyFill="1" applyBorder="1" applyAlignment="1">
      <alignment horizontal="center" vertical="center" shrinkToFit="1"/>
    </xf>
    <xf numFmtId="0" fontId="16" fillId="6" borderId="21" xfId="0" applyFont="1" applyFill="1" applyBorder="1" applyAlignment="1">
      <alignment horizontal="center" vertical="center"/>
    </xf>
    <xf numFmtId="0" fontId="16" fillId="6" borderId="22" xfId="0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/>
    </xf>
    <xf numFmtId="0" fontId="16" fillId="6" borderId="6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9" fillId="0" borderId="29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9" fillId="0" borderId="30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 applyProtection="1">
      <alignment horizontal="center" vertical="center"/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9" fillId="0" borderId="32" xfId="0" applyFont="1" applyBorder="1" applyAlignment="1" applyProtection="1">
      <alignment horizontal="center"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19" fillId="6" borderId="15" xfId="0" applyFont="1" applyFill="1" applyBorder="1" applyAlignment="1">
      <alignment horizontal="center" vertical="center"/>
    </xf>
    <xf numFmtId="0" fontId="19" fillId="6" borderId="30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35" xfId="0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22" xfId="0" applyFont="1" applyBorder="1">
      <alignment vertical="center"/>
    </xf>
    <xf numFmtId="0" fontId="16" fillId="6" borderId="44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/>
    </xf>
    <xf numFmtId="0" fontId="16" fillId="6" borderId="57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9" fillId="6" borderId="29" xfId="0" applyFont="1" applyFill="1" applyBorder="1" applyAlignment="1">
      <alignment horizontal="center" vertical="center"/>
    </xf>
    <xf numFmtId="0" fontId="19" fillId="6" borderId="30" xfId="0" applyFont="1" applyFill="1" applyBorder="1" applyAlignment="1" applyProtection="1">
      <alignment horizontal="center" vertical="center"/>
      <protection locked="0"/>
    </xf>
    <xf numFmtId="0" fontId="19" fillId="6" borderId="18" xfId="0" applyFont="1" applyFill="1" applyBorder="1" applyAlignment="1" applyProtection="1">
      <alignment horizontal="center" vertical="center"/>
      <protection locked="0"/>
    </xf>
    <xf numFmtId="0" fontId="19" fillId="6" borderId="32" xfId="0" applyFont="1" applyFill="1" applyBorder="1" applyAlignment="1" applyProtection="1">
      <alignment horizontal="center" vertical="center"/>
      <protection locked="0"/>
    </xf>
    <xf numFmtId="0" fontId="19" fillId="6" borderId="17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6" borderId="5" xfId="0" applyFont="1" applyFill="1" applyBorder="1" applyAlignment="1">
      <alignment horizontal="center" vertical="center" shrinkToFit="1"/>
    </xf>
    <xf numFmtId="0" fontId="0" fillId="6" borderId="19" xfId="0" applyFill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>
      <alignment vertical="center"/>
    </xf>
    <xf numFmtId="0" fontId="20" fillId="0" borderId="16" xfId="0" applyFont="1" applyBorder="1" applyAlignment="1" applyProtection="1">
      <alignment horizontal="center" vertical="center"/>
      <protection locked="0"/>
    </xf>
    <xf numFmtId="0" fontId="20" fillId="0" borderId="19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6" borderId="19" xfId="0" applyFont="1" applyFill="1" applyBorder="1" applyAlignment="1" applyProtection="1">
      <alignment horizontal="center" vertical="center"/>
      <protection locked="0"/>
    </xf>
    <xf numFmtId="0" fontId="16" fillId="6" borderId="34" xfId="0" applyFont="1" applyFill="1" applyBorder="1" applyAlignment="1">
      <alignment horizontal="center" vertical="center"/>
    </xf>
    <xf numFmtId="0" fontId="16" fillId="6" borderId="10" xfId="0" applyFont="1" applyFill="1" applyBorder="1" applyAlignment="1">
      <alignment horizontal="center" vertical="center"/>
    </xf>
    <xf numFmtId="0" fontId="16" fillId="6" borderId="38" xfId="0" applyFont="1" applyFill="1" applyBorder="1" applyAlignment="1">
      <alignment horizontal="center" vertical="center"/>
    </xf>
    <xf numFmtId="0" fontId="16" fillId="6" borderId="53" xfId="0" applyFont="1" applyFill="1" applyBorder="1" applyAlignment="1">
      <alignment horizontal="center" vertical="center"/>
    </xf>
    <xf numFmtId="0" fontId="16" fillId="6" borderId="54" xfId="0" applyFont="1" applyFill="1" applyBorder="1" applyAlignment="1">
      <alignment horizontal="center" vertical="center"/>
    </xf>
    <xf numFmtId="0" fontId="16" fillId="6" borderId="54" xfId="0" applyFont="1" applyFill="1" applyBorder="1" applyAlignment="1">
      <alignment horizontal="center" vertical="top" textRotation="255"/>
    </xf>
    <xf numFmtId="0" fontId="16" fillId="6" borderId="39" xfId="0" applyFont="1" applyFill="1" applyBorder="1" applyAlignment="1">
      <alignment horizontal="center" vertical="center"/>
    </xf>
    <xf numFmtId="0" fontId="16" fillId="6" borderId="58" xfId="0" applyFont="1" applyFill="1" applyBorder="1" applyAlignment="1">
      <alignment horizontal="center" vertical="center"/>
    </xf>
    <xf numFmtId="0" fontId="16" fillId="6" borderId="59" xfId="0" applyFont="1" applyFill="1" applyBorder="1" applyAlignment="1">
      <alignment horizontal="center" vertical="center"/>
    </xf>
    <xf numFmtId="0" fontId="16" fillId="6" borderId="60" xfId="0" applyFont="1" applyFill="1" applyBorder="1" applyAlignment="1">
      <alignment horizontal="center" vertical="center"/>
    </xf>
    <xf numFmtId="0" fontId="16" fillId="6" borderId="60" xfId="0" applyFont="1" applyFill="1" applyBorder="1" applyAlignment="1">
      <alignment horizontal="center" vertical="top" textRotation="255"/>
    </xf>
    <xf numFmtId="0" fontId="16" fillId="6" borderId="11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center" vertical="center"/>
    </xf>
    <xf numFmtId="0" fontId="16" fillId="6" borderId="31" xfId="0" applyFont="1" applyFill="1" applyBorder="1" applyAlignment="1">
      <alignment horizontal="center" vertical="center"/>
    </xf>
    <xf numFmtId="0" fontId="16" fillId="6" borderId="33" xfId="0" applyFont="1" applyFill="1" applyBorder="1" applyAlignment="1">
      <alignment horizontal="center" vertical="center"/>
    </xf>
    <xf numFmtId="0" fontId="16" fillId="6" borderId="33" xfId="0" applyFont="1" applyFill="1" applyBorder="1" applyAlignment="1">
      <alignment horizontal="center" vertical="top" textRotation="255"/>
    </xf>
    <xf numFmtId="0" fontId="16" fillId="6" borderId="70" xfId="0" applyFont="1" applyFill="1" applyBorder="1" applyAlignment="1">
      <alignment horizontal="center" vertical="center"/>
    </xf>
    <xf numFmtId="0" fontId="16" fillId="6" borderId="1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56" fontId="10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0" fontId="3" fillId="0" borderId="24" xfId="0" applyFont="1" applyBorder="1" applyAlignment="1">
      <alignment horizontal="center" vertical="center" shrinkToFit="1"/>
    </xf>
    <xf numFmtId="56" fontId="3" fillId="0" borderId="0" xfId="0" applyNumberFormat="1" applyFont="1">
      <alignment vertical="center"/>
    </xf>
    <xf numFmtId="0" fontId="19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/>
    </xf>
    <xf numFmtId="0" fontId="23" fillId="7" borderId="1" xfId="1" applyFont="1" applyFill="1" applyBorder="1" applyAlignment="1">
      <alignment horizontal="center" vertical="center" shrinkToFit="1"/>
    </xf>
    <xf numFmtId="0" fontId="27" fillId="7" borderId="1" xfId="1" applyFont="1" applyFill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 shrinkToFit="1"/>
    </xf>
    <xf numFmtId="0" fontId="32" fillId="0" borderId="1" xfId="1" applyFont="1" applyBorder="1" applyAlignment="1">
      <alignment horizontal="center" vertical="center" shrinkToFit="1"/>
    </xf>
    <xf numFmtId="0" fontId="23" fillId="5" borderId="1" xfId="1" applyFont="1" applyFill="1" applyBorder="1" applyAlignment="1">
      <alignment horizontal="center" vertical="center" shrinkToFit="1"/>
    </xf>
    <xf numFmtId="0" fontId="27" fillId="5" borderId="1" xfId="1" applyFont="1" applyFill="1" applyBorder="1" applyAlignment="1">
      <alignment horizontal="center" vertical="center" shrinkToFit="1"/>
    </xf>
    <xf numFmtId="0" fontId="23" fillId="4" borderId="1" xfId="1" applyFont="1" applyFill="1" applyBorder="1" applyAlignment="1">
      <alignment horizontal="center" vertical="center" shrinkToFit="1"/>
    </xf>
    <xf numFmtId="0" fontId="27" fillId="4" borderId="1" xfId="1" applyFont="1" applyFill="1" applyBorder="1" applyAlignment="1">
      <alignment horizontal="center" vertical="center" shrinkToFit="1"/>
    </xf>
    <xf numFmtId="20" fontId="24" fillId="8" borderId="28" xfId="1" applyNumberFormat="1" applyFont="1" applyFill="1" applyBorder="1" applyAlignment="1">
      <alignment horizontal="center" vertical="center" shrinkToFit="1"/>
    </xf>
    <xf numFmtId="20" fontId="24" fillId="8" borderId="52" xfId="1" applyNumberFormat="1" applyFont="1" applyFill="1" applyBorder="1" applyAlignment="1">
      <alignment horizontal="center" vertical="center" shrinkToFit="1"/>
    </xf>
    <xf numFmtId="0" fontId="23" fillId="8" borderId="28" xfId="1" applyFont="1" applyFill="1" applyBorder="1" applyAlignment="1">
      <alignment horizontal="center" vertical="center" shrinkToFit="1"/>
    </xf>
    <xf numFmtId="0" fontId="23" fillId="8" borderId="18" xfId="1" applyFont="1" applyFill="1" applyBorder="1" applyAlignment="1">
      <alignment horizontal="center" vertical="center" shrinkToFit="1"/>
    </xf>
    <xf numFmtId="0" fontId="23" fillId="8" borderId="52" xfId="1" applyFont="1" applyFill="1" applyBorder="1" applyAlignment="1">
      <alignment horizontal="center" vertical="center" shrinkToFit="1"/>
    </xf>
    <xf numFmtId="0" fontId="23" fillId="8" borderId="1" xfId="1" applyFont="1" applyFill="1" applyBorder="1" applyAlignment="1">
      <alignment horizontal="center" vertical="center" shrinkToFit="1"/>
    </xf>
    <xf numFmtId="0" fontId="27" fillId="8" borderId="1" xfId="1" applyFont="1" applyFill="1" applyBorder="1" applyAlignment="1">
      <alignment horizontal="center" vertical="center" shrinkToFit="1"/>
    </xf>
    <xf numFmtId="0" fontId="23" fillId="4" borderId="58" xfId="1" applyFont="1" applyFill="1" applyBorder="1" applyAlignment="1">
      <alignment horizontal="center" vertical="center" shrinkToFit="1"/>
    </xf>
    <xf numFmtId="0" fontId="27" fillId="4" borderId="58" xfId="1" applyFont="1" applyFill="1" applyBorder="1" applyAlignment="1">
      <alignment horizontal="center" vertical="center" shrinkToFit="1"/>
    </xf>
    <xf numFmtId="0" fontId="23" fillId="0" borderId="28" xfId="1" applyFont="1" applyBorder="1" applyAlignment="1">
      <alignment horizontal="center" vertical="center" shrinkToFit="1"/>
    </xf>
    <xf numFmtId="0" fontId="23" fillId="0" borderId="18" xfId="1" applyFont="1" applyBorder="1" applyAlignment="1">
      <alignment horizontal="center" vertical="center" shrinkToFit="1"/>
    </xf>
    <xf numFmtId="0" fontId="23" fillId="0" borderId="52" xfId="1" applyFont="1" applyBorder="1" applyAlignment="1">
      <alignment horizontal="center" vertical="center" shrinkToFit="1"/>
    </xf>
    <xf numFmtId="0" fontId="23" fillId="0" borderId="27" xfId="1" applyFont="1" applyBorder="1" applyAlignment="1">
      <alignment horizontal="center" vertical="center" shrinkToFit="1"/>
    </xf>
    <xf numFmtId="0" fontId="27" fillId="0" borderId="27" xfId="1" applyFont="1" applyBorder="1" applyAlignment="1">
      <alignment horizontal="center" vertical="center" shrinkToFit="1"/>
    </xf>
    <xf numFmtId="0" fontId="35" fillId="5" borderId="1" xfId="1" applyFont="1" applyFill="1" applyBorder="1" applyAlignment="1">
      <alignment horizontal="center" vertical="center" shrinkToFit="1"/>
    </xf>
    <xf numFmtId="176" fontId="23" fillId="0" borderId="0" xfId="1" applyNumberFormat="1" applyFont="1" applyAlignment="1">
      <alignment horizontal="center" vertical="center" wrapText="1" shrinkToFit="1"/>
    </xf>
    <xf numFmtId="0" fontId="23" fillId="0" borderId="0" xfId="1" applyFont="1" applyAlignment="1">
      <alignment horizontal="center" vertical="center" wrapText="1" shrinkToFit="1"/>
    </xf>
    <xf numFmtId="0" fontId="23" fillId="0" borderId="0" xfId="1" applyFont="1" applyAlignment="1">
      <alignment horizontal="center" vertical="center" shrinkToFit="1"/>
    </xf>
    <xf numFmtId="20" fontId="24" fillId="0" borderId="0" xfId="1" applyNumberFormat="1" applyFont="1" applyAlignment="1">
      <alignment horizontal="center" vertical="center" shrinkToFit="1"/>
    </xf>
    <xf numFmtId="0" fontId="35" fillId="0" borderId="0" xfId="1" applyFont="1" applyAlignment="1">
      <alignment horizontal="center" vertical="center" shrinkToFit="1"/>
    </xf>
    <xf numFmtId="0" fontId="35" fillId="8" borderId="1" xfId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 shrinkToFit="1"/>
    </xf>
    <xf numFmtId="0" fontId="10" fillId="0" borderId="47" xfId="0" applyFont="1" applyBorder="1" applyAlignment="1">
      <alignment horizontal="center" vertical="center" shrinkToFit="1"/>
    </xf>
    <xf numFmtId="0" fontId="10" fillId="0" borderId="28" xfId="0" applyFont="1" applyBorder="1" applyAlignment="1">
      <alignment horizontal="center" vertical="center" shrinkToFit="1"/>
    </xf>
    <xf numFmtId="0" fontId="10" fillId="0" borderId="18" xfId="0" applyFont="1" applyBorder="1" applyAlignment="1">
      <alignment horizontal="center" vertical="center" shrinkToFit="1"/>
    </xf>
    <xf numFmtId="0" fontId="10" fillId="0" borderId="43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 shrinkToFit="1"/>
    </xf>
    <xf numFmtId="0" fontId="3" fillId="0" borderId="49" xfId="0" applyFont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3" fillId="0" borderId="73" xfId="0" applyFont="1" applyBorder="1" applyAlignment="1">
      <alignment horizontal="center" vertical="center" shrinkToFit="1"/>
    </xf>
    <xf numFmtId="0" fontId="3" fillId="0" borderId="74" xfId="0" applyFont="1" applyBorder="1" applyAlignment="1">
      <alignment horizontal="center" vertical="center" shrinkToFit="1"/>
    </xf>
    <xf numFmtId="0" fontId="3" fillId="0" borderId="75" xfId="0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 shrinkToFit="1"/>
    </xf>
    <xf numFmtId="0" fontId="10" fillId="0" borderId="40" xfId="0" applyFont="1" applyBorder="1" applyAlignment="1">
      <alignment horizontal="center" vertical="center" shrinkToFit="1"/>
    </xf>
    <xf numFmtId="0" fontId="10" fillId="0" borderId="41" xfId="0" applyFont="1" applyBorder="1" applyAlignment="1">
      <alignment horizontal="center" vertical="center" shrinkToFit="1"/>
    </xf>
    <xf numFmtId="0" fontId="10" fillId="0" borderId="42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25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56" fontId="3" fillId="0" borderId="0" xfId="0" applyNumberFormat="1" applyFont="1" applyAlignment="1">
      <alignment horizontal="center" vertical="center"/>
    </xf>
    <xf numFmtId="0" fontId="23" fillId="5" borderId="28" xfId="1" applyFont="1" applyFill="1" applyBorder="1" applyAlignment="1">
      <alignment horizontal="center" vertical="center" shrinkToFit="1"/>
    </xf>
    <xf numFmtId="0" fontId="23" fillId="5" borderId="18" xfId="1" applyFont="1" applyFill="1" applyBorder="1" applyAlignment="1">
      <alignment horizontal="center" vertical="center" shrinkToFit="1"/>
    </xf>
    <xf numFmtId="0" fontId="23" fillId="5" borderId="52" xfId="1" applyFont="1" applyFill="1" applyBorder="1" applyAlignment="1">
      <alignment horizontal="center" vertical="center" shrinkToFit="1"/>
    </xf>
    <xf numFmtId="0" fontId="23" fillId="8" borderId="28" xfId="1" applyFont="1" applyFill="1" applyBorder="1" applyAlignment="1">
      <alignment horizontal="center" vertical="center" shrinkToFit="1"/>
    </xf>
    <xf numFmtId="0" fontId="23" fillId="8" borderId="18" xfId="1" applyFont="1" applyFill="1" applyBorder="1" applyAlignment="1">
      <alignment horizontal="center" vertical="center" shrinkToFit="1"/>
    </xf>
    <xf numFmtId="0" fontId="23" fillId="8" borderId="52" xfId="1" applyFont="1" applyFill="1" applyBorder="1" applyAlignment="1">
      <alignment horizontal="center" vertical="center" shrinkToFit="1"/>
    </xf>
    <xf numFmtId="20" fontId="24" fillId="5" borderId="28" xfId="1" applyNumberFormat="1" applyFont="1" applyFill="1" applyBorder="1" applyAlignment="1">
      <alignment horizontal="center" vertical="center" shrinkToFit="1"/>
    </xf>
    <xf numFmtId="20" fontId="24" fillId="5" borderId="52" xfId="1" applyNumberFormat="1" applyFont="1" applyFill="1" applyBorder="1" applyAlignment="1">
      <alignment horizontal="center" vertical="center" shrinkToFit="1"/>
    </xf>
    <xf numFmtId="176" fontId="23" fillId="8" borderId="63" xfId="1" applyNumberFormat="1" applyFont="1" applyFill="1" applyBorder="1" applyAlignment="1">
      <alignment horizontal="center" vertical="center" wrapText="1" shrinkToFit="1"/>
    </xf>
    <xf numFmtId="176" fontId="23" fillId="8" borderId="45" xfId="1" applyNumberFormat="1" applyFont="1" applyFill="1" applyBorder="1" applyAlignment="1">
      <alignment horizontal="center" vertical="center" wrapText="1" shrinkToFit="1"/>
    </xf>
    <xf numFmtId="176" fontId="23" fillId="8" borderId="61" xfId="1" applyNumberFormat="1" applyFont="1" applyFill="1" applyBorder="1" applyAlignment="1">
      <alignment horizontal="center" vertical="center" wrapText="1" shrinkToFit="1"/>
    </xf>
    <xf numFmtId="176" fontId="23" fillId="8" borderId="55" xfId="1" applyNumberFormat="1" applyFont="1" applyFill="1" applyBorder="1" applyAlignment="1">
      <alignment horizontal="center" vertical="center" wrapText="1" shrinkToFit="1"/>
    </xf>
    <xf numFmtId="176" fontId="23" fillId="8" borderId="0" xfId="1" applyNumberFormat="1" applyFont="1" applyFill="1" applyAlignment="1">
      <alignment horizontal="center" vertical="center" wrapText="1" shrinkToFit="1"/>
    </xf>
    <xf numFmtId="176" fontId="23" fillId="8" borderId="56" xfId="1" applyNumberFormat="1" applyFont="1" applyFill="1" applyBorder="1" applyAlignment="1">
      <alignment horizontal="center" vertical="center" wrapText="1" shrinkToFit="1"/>
    </xf>
    <xf numFmtId="176" fontId="23" fillId="8" borderId="34" xfId="1" applyNumberFormat="1" applyFont="1" applyFill="1" applyBorder="1" applyAlignment="1">
      <alignment horizontal="center" vertical="center" wrapText="1" shrinkToFit="1"/>
    </xf>
    <xf numFmtId="176" fontId="23" fillId="8" borderId="32" xfId="1" applyNumberFormat="1" applyFont="1" applyFill="1" applyBorder="1" applyAlignment="1">
      <alignment horizontal="center" vertical="center" wrapText="1" shrinkToFit="1"/>
    </xf>
    <xf numFmtId="176" fontId="23" fillId="8" borderId="37" xfId="1" applyNumberFormat="1" applyFont="1" applyFill="1" applyBorder="1" applyAlignment="1">
      <alignment horizontal="center" vertical="center" wrapText="1" shrinkToFit="1"/>
    </xf>
    <xf numFmtId="0" fontId="23" fillId="8" borderId="44" xfId="1" applyFont="1" applyFill="1" applyBorder="1" applyAlignment="1">
      <alignment horizontal="center" vertical="center" wrapText="1" shrinkToFit="1"/>
    </xf>
    <xf numFmtId="0" fontId="23" fillId="8" borderId="45" xfId="1" applyFont="1" applyFill="1" applyBorder="1" applyAlignment="1">
      <alignment horizontal="center" vertical="center" wrapText="1" shrinkToFit="1"/>
    </xf>
    <xf numFmtId="0" fontId="23" fillId="8" borderId="61" xfId="1" applyFont="1" applyFill="1" applyBorder="1" applyAlignment="1">
      <alignment horizontal="center" vertical="center" wrapText="1" shrinkToFit="1"/>
    </xf>
    <xf numFmtId="0" fontId="23" fillId="8" borderId="57" xfId="1" applyFont="1" applyFill="1" applyBorder="1" applyAlignment="1">
      <alignment horizontal="center" vertical="center" wrapText="1" shrinkToFit="1"/>
    </xf>
    <xf numFmtId="0" fontId="23" fillId="8" borderId="0" xfId="1" applyFont="1" applyFill="1" applyAlignment="1">
      <alignment horizontal="center" vertical="center" wrapText="1" shrinkToFit="1"/>
    </xf>
    <xf numFmtId="0" fontId="23" fillId="8" borderId="56" xfId="1" applyFont="1" applyFill="1" applyBorder="1" applyAlignment="1">
      <alignment horizontal="center" vertical="center" wrapText="1" shrinkToFit="1"/>
    </xf>
    <xf numFmtId="0" fontId="23" fillId="8" borderId="35" xfId="1" applyFont="1" applyFill="1" applyBorder="1" applyAlignment="1">
      <alignment horizontal="center" vertical="center" wrapText="1" shrinkToFit="1"/>
    </xf>
    <xf numFmtId="0" fontId="23" fillId="8" borderId="32" xfId="1" applyFont="1" applyFill="1" applyBorder="1" applyAlignment="1">
      <alignment horizontal="center" vertical="center" wrapText="1" shrinkToFit="1"/>
    </xf>
    <xf numFmtId="0" fontId="23" fillId="8" borderId="37" xfId="1" applyFont="1" applyFill="1" applyBorder="1" applyAlignment="1">
      <alignment horizontal="center" vertical="center" wrapText="1" shrinkToFit="1"/>
    </xf>
    <xf numFmtId="20" fontId="24" fillId="8" borderId="28" xfId="1" applyNumberFormat="1" applyFont="1" applyFill="1" applyBorder="1" applyAlignment="1">
      <alignment horizontal="center" vertical="center" shrinkToFit="1"/>
    </xf>
    <xf numFmtId="20" fontId="24" fillId="8" borderId="52" xfId="1" applyNumberFormat="1" applyFont="1" applyFill="1" applyBorder="1" applyAlignment="1">
      <alignment horizontal="center" vertical="center" shrinkToFit="1"/>
    </xf>
    <xf numFmtId="0" fontId="23" fillId="7" borderId="28" xfId="1" applyFont="1" applyFill="1" applyBorder="1" applyAlignment="1">
      <alignment horizontal="center" vertical="center" shrinkToFit="1"/>
    </xf>
    <xf numFmtId="0" fontId="23" fillId="7" borderId="18" xfId="1" applyFont="1" applyFill="1" applyBorder="1" applyAlignment="1">
      <alignment horizontal="center" vertical="center" shrinkToFit="1"/>
    </xf>
    <xf numFmtId="0" fontId="23" fillId="7" borderId="52" xfId="1" applyFont="1" applyFill="1" applyBorder="1" applyAlignment="1">
      <alignment horizontal="center" vertical="center" shrinkToFit="1"/>
    </xf>
    <xf numFmtId="20" fontId="24" fillId="0" borderId="35" xfId="1" applyNumberFormat="1" applyFont="1" applyBorder="1" applyAlignment="1">
      <alignment horizontal="center" vertical="center" shrinkToFit="1"/>
    </xf>
    <xf numFmtId="20" fontId="24" fillId="0" borderId="37" xfId="1" applyNumberFormat="1" applyFont="1" applyBorder="1" applyAlignment="1">
      <alignment horizontal="center" vertical="center" shrinkToFit="1"/>
    </xf>
    <xf numFmtId="0" fontId="23" fillId="0" borderId="35" xfId="1" applyFont="1" applyBorder="1" applyAlignment="1">
      <alignment horizontal="center" vertical="center" shrinkToFit="1"/>
    </xf>
    <xf numFmtId="0" fontId="23" fillId="0" borderId="32" xfId="1" applyFont="1" applyBorder="1" applyAlignment="1">
      <alignment horizontal="center" vertical="center" shrinkToFit="1"/>
    </xf>
    <xf numFmtId="0" fontId="23" fillId="0" borderId="37" xfId="1" applyFont="1" applyBorder="1" applyAlignment="1">
      <alignment horizontal="center" vertical="center" shrinkToFit="1"/>
    </xf>
    <xf numFmtId="176" fontId="23" fillId="7" borderId="63" xfId="1" applyNumberFormat="1" applyFont="1" applyFill="1" applyBorder="1" applyAlignment="1">
      <alignment horizontal="center" vertical="center" wrapText="1" shrinkToFit="1"/>
    </xf>
    <xf numFmtId="176" fontId="23" fillId="7" borderId="45" xfId="1" applyNumberFormat="1" applyFont="1" applyFill="1" applyBorder="1" applyAlignment="1">
      <alignment horizontal="center" vertical="center" wrapText="1" shrinkToFit="1"/>
    </xf>
    <xf numFmtId="176" fontId="23" fillId="7" borderId="61" xfId="1" applyNumberFormat="1" applyFont="1" applyFill="1" applyBorder="1" applyAlignment="1">
      <alignment horizontal="center" vertical="center" wrapText="1" shrinkToFit="1"/>
    </xf>
    <xf numFmtId="176" fontId="23" fillId="7" borderId="55" xfId="1" applyNumberFormat="1" applyFont="1" applyFill="1" applyBorder="1" applyAlignment="1">
      <alignment horizontal="center" vertical="center" wrapText="1" shrinkToFit="1"/>
    </xf>
    <xf numFmtId="176" fontId="23" fillId="7" borderId="0" xfId="1" applyNumberFormat="1" applyFont="1" applyFill="1" applyAlignment="1">
      <alignment horizontal="center" vertical="center" wrapText="1" shrinkToFit="1"/>
    </xf>
    <xf numFmtId="176" fontId="23" fillId="7" borderId="56" xfId="1" applyNumberFormat="1" applyFont="1" applyFill="1" applyBorder="1" applyAlignment="1">
      <alignment horizontal="center" vertical="center" wrapText="1" shrinkToFit="1"/>
    </xf>
    <xf numFmtId="176" fontId="23" fillId="7" borderId="34" xfId="1" applyNumberFormat="1" applyFont="1" applyFill="1" applyBorder="1" applyAlignment="1">
      <alignment horizontal="center" vertical="center" wrapText="1" shrinkToFit="1"/>
    </xf>
    <xf numFmtId="176" fontId="23" fillId="7" borderId="32" xfId="1" applyNumberFormat="1" applyFont="1" applyFill="1" applyBorder="1" applyAlignment="1">
      <alignment horizontal="center" vertical="center" wrapText="1" shrinkToFit="1"/>
    </xf>
    <xf numFmtId="176" fontId="23" fillId="7" borderId="37" xfId="1" applyNumberFormat="1" applyFont="1" applyFill="1" applyBorder="1" applyAlignment="1">
      <alignment horizontal="center" vertical="center" wrapText="1" shrinkToFit="1"/>
    </xf>
    <xf numFmtId="0" fontId="23" fillId="7" borderId="44" xfId="1" applyFont="1" applyFill="1" applyBorder="1" applyAlignment="1">
      <alignment horizontal="center" vertical="center" wrapText="1" shrinkToFit="1"/>
    </xf>
    <xf numFmtId="0" fontId="23" fillId="7" borderId="45" xfId="1" applyFont="1" applyFill="1" applyBorder="1" applyAlignment="1">
      <alignment horizontal="center" vertical="center" wrapText="1" shrinkToFit="1"/>
    </xf>
    <xf numFmtId="0" fontId="23" fillId="7" borderId="61" xfId="1" applyFont="1" applyFill="1" applyBorder="1" applyAlignment="1">
      <alignment horizontal="center" vertical="center" wrapText="1" shrinkToFit="1"/>
    </xf>
    <xf numFmtId="0" fontId="23" fillId="7" borderId="57" xfId="1" applyFont="1" applyFill="1" applyBorder="1" applyAlignment="1">
      <alignment horizontal="center" vertical="center" wrapText="1" shrinkToFit="1"/>
    </xf>
    <xf numFmtId="0" fontId="23" fillId="7" borderId="0" xfId="1" applyFont="1" applyFill="1" applyAlignment="1">
      <alignment horizontal="center" vertical="center" wrapText="1" shrinkToFit="1"/>
    </xf>
    <xf numFmtId="0" fontId="23" fillId="7" borderId="56" xfId="1" applyFont="1" applyFill="1" applyBorder="1" applyAlignment="1">
      <alignment horizontal="center" vertical="center" wrapText="1" shrinkToFit="1"/>
    </xf>
    <xf numFmtId="0" fontId="23" fillId="7" borderId="35" xfId="1" applyFont="1" applyFill="1" applyBorder="1" applyAlignment="1">
      <alignment horizontal="center" vertical="center" wrapText="1" shrinkToFit="1"/>
    </xf>
    <xf numFmtId="0" fontId="23" fillId="7" borderId="32" xfId="1" applyFont="1" applyFill="1" applyBorder="1" applyAlignment="1">
      <alignment horizontal="center" vertical="center" wrapText="1" shrinkToFit="1"/>
    </xf>
    <xf numFmtId="0" fontId="23" fillId="7" borderId="37" xfId="1" applyFont="1" applyFill="1" applyBorder="1" applyAlignment="1">
      <alignment horizontal="center" vertical="center" wrapText="1" shrinkToFit="1"/>
    </xf>
    <xf numFmtId="0" fontId="23" fillId="0" borderId="28" xfId="1" applyFont="1" applyBorder="1" applyAlignment="1">
      <alignment horizontal="center" vertical="center" shrinkToFit="1"/>
    </xf>
    <xf numFmtId="0" fontId="23" fillId="0" borderId="18" xfId="1" applyFont="1" applyBorder="1" applyAlignment="1">
      <alignment horizontal="center" vertical="center" shrinkToFit="1"/>
    </xf>
    <xf numFmtId="0" fontId="23" fillId="0" borderId="52" xfId="1" applyFont="1" applyBorder="1" applyAlignment="1">
      <alignment horizontal="center" vertical="center" shrinkToFit="1"/>
    </xf>
    <xf numFmtId="176" fontId="23" fillId="0" borderId="55" xfId="1" applyNumberFormat="1" applyFont="1" applyBorder="1" applyAlignment="1">
      <alignment horizontal="center" vertical="center" wrapText="1" shrinkToFit="1"/>
    </xf>
    <xf numFmtId="176" fontId="23" fillId="0" borderId="0" xfId="1" applyNumberFormat="1" applyFont="1" applyAlignment="1">
      <alignment horizontal="center" vertical="center" wrapText="1" shrinkToFit="1"/>
    </xf>
    <xf numFmtId="176" fontId="23" fillId="0" borderId="56" xfId="1" applyNumberFormat="1" applyFont="1" applyBorder="1" applyAlignment="1">
      <alignment horizontal="center" vertical="center" wrapText="1" shrinkToFit="1"/>
    </xf>
    <xf numFmtId="0" fontId="23" fillId="0" borderId="57" xfId="1" applyFont="1" applyBorder="1" applyAlignment="1">
      <alignment horizontal="center" vertical="center" wrapText="1" shrinkToFit="1"/>
    </xf>
    <xf numFmtId="0" fontId="23" fillId="0" borderId="0" xfId="1" applyFont="1" applyAlignment="1">
      <alignment horizontal="center" vertical="center" wrapText="1" shrinkToFit="1"/>
    </xf>
    <xf numFmtId="0" fontId="23" fillId="0" borderId="56" xfId="1" applyFont="1" applyBorder="1" applyAlignment="1">
      <alignment horizontal="center" vertical="center" wrapText="1" shrinkToFit="1"/>
    </xf>
    <xf numFmtId="20" fontId="24" fillId="7" borderId="28" xfId="1" applyNumberFormat="1" applyFont="1" applyFill="1" applyBorder="1" applyAlignment="1">
      <alignment horizontal="center" vertical="center" shrinkToFit="1"/>
    </xf>
    <xf numFmtId="20" fontId="24" fillId="7" borderId="52" xfId="1" applyNumberFormat="1" applyFont="1" applyFill="1" applyBorder="1" applyAlignment="1">
      <alignment horizontal="center" vertical="center" shrinkToFit="1"/>
    </xf>
    <xf numFmtId="0" fontId="23" fillId="8" borderId="44" xfId="1" applyFont="1" applyFill="1" applyBorder="1" applyAlignment="1">
      <alignment horizontal="center" vertical="center" shrinkToFit="1"/>
    </xf>
    <xf numFmtId="0" fontId="23" fillId="8" borderId="45" xfId="1" applyFont="1" applyFill="1" applyBorder="1" applyAlignment="1">
      <alignment horizontal="center" vertical="center" shrinkToFit="1"/>
    </xf>
    <xf numFmtId="0" fontId="23" fillId="8" borderId="61" xfId="1" applyFont="1" applyFill="1" applyBorder="1" applyAlignment="1">
      <alignment horizontal="center" vertical="center" shrinkToFit="1"/>
    </xf>
    <xf numFmtId="0" fontId="23" fillId="8" borderId="57" xfId="1" applyFont="1" applyFill="1" applyBorder="1" applyAlignment="1">
      <alignment horizontal="center" vertical="center" shrinkToFit="1"/>
    </xf>
    <xf numFmtId="0" fontId="23" fillId="8" borderId="0" xfId="1" applyFont="1" applyFill="1" applyAlignment="1">
      <alignment horizontal="center" vertical="center" shrinkToFit="1"/>
    </xf>
    <xf numFmtId="0" fontId="23" fillId="8" borderId="56" xfId="1" applyFont="1" applyFill="1" applyBorder="1" applyAlignment="1">
      <alignment horizontal="center" vertical="center" shrinkToFit="1"/>
    </xf>
    <xf numFmtId="0" fontId="23" fillId="8" borderId="35" xfId="1" applyFont="1" applyFill="1" applyBorder="1" applyAlignment="1">
      <alignment horizontal="center" vertical="center" shrinkToFit="1"/>
    </xf>
    <xf numFmtId="0" fontId="23" fillId="8" borderId="32" xfId="1" applyFont="1" applyFill="1" applyBorder="1" applyAlignment="1">
      <alignment horizontal="center" vertical="center" shrinkToFit="1"/>
    </xf>
    <xf numFmtId="0" fontId="23" fillId="8" borderId="37" xfId="1" applyFont="1" applyFill="1" applyBorder="1" applyAlignment="1">
      <alignment horizontal="center" vertical="center" shrinkToFit="1"/>
    </xf>
    <xf numFmtId="0" fontId="23" fillId="7" borderId="44" xfId="1" applyFont="1" applyFill="1" applyBorder="1" applyAlignment="1">
      <alignment horizontal="center" vertical="center" shrinkToFit="1"/>
    </xf>
    <xf numFmtId="0" fontId="23" fillId="7" borderId="45" xfId="1" applyFont="1" applyFill="1" applyBorder="1" applyAlignment="1">
      <alignment horizontal="center" vertical="center" shrinkToFit="1"/>
    </xf>
    <xf numFmtId="0" fontId="23" fillId="7" borderId="61" xfId="1" applyFont="1" applyFill="1" applyBorder="1" applyAlignment="1">
      <alignment horizontal="center" vertical="center" shrinkToFit="1"/>
    </xf>
    <xf numFmtId="0" fontId="23" fillId="7" borderId="57" xfId="1" applyFont="1" applyFill="1" applyBorder="1" applyAlignment="1">
      <alignment horizontal="center" vertical="center" shrinkToFit="1"/>
    </xf>
    <xf numFmtId="0" fontId="23" fillId="7" borderId="0" xfId="1" applyFont="1" applyFill="1" applyAlignment="1">
      <alignment horizontal="center" vertical="center" shrinkToFit="1"/>
    </xf>
    <xf numFmtId="0" fontId="23" fillId="7" borderId="56" xfId="1" applyFont="1" applyFill="1" applyBorder="1" applyAlignment="1">
      <alignment horizontal="center" vertical="center" shrinkToFit="1"/>
    </xf>
    <xf numFmtId="0" fontId="23" fillId="7" borderId="35" xfId="1" applyFont="1" applyFill="1" applyBorder="1" applyAlignment="1">
      <alignment horizontal="center" vertical="center" shrinkToFit="1"/>
    </xf>
    <xf numFmtId="0" fontId="23" fillId="7" borderId="32" xfId="1" applyFont="1" applyFill="1" applyBorder="1" applyAlignment="1">
      <alignment horizontal="center" vertical="center" shrinkToFit="1"/>
    </xf>
    <xf numFmtId="0" fontId="23" fillId="7" borderId="37" xfId="1" applyFont="1" applyFill="1" applyBorder="1" applyAlignment="1">
      <alignment horizontal="center" vertical="center" shrinkToFit="1"/>
    </xf>
    <xf numFmtId="0" fontId="23" fillId="0" borderId="57" xfId="1" applyFont="1" applyBorder="1" applyAlignment="1">
      <alignment horizontal="center" vertical="center" shrinkToFit="1"/>
    </xf>
    <xf numFmtId="0" fontId="23" fillId="0" borderId="0" xfId="1" applyFont="1" applyAlignment="1">
      <alignment horizontal="center" vertical="center" shrinkToFit="1"/>
    </xf>
    <xf numFmtId="0" fontId="23" fillId="0" borderId="56" xfId="1" applyFont="1" applyBorder="1" applyAlignment="1">
      <alignment horizontal="center" vertical="center" shrinkToFit="1"/>
    </xf>
    <xf numFmtId="20" fontId="24" fillId="0" borderId="28" xfId="1" applyNumberFormat="1" applyFont="1" applyBorder="1" applyAlignment="1">
      <alignment horizontal="center" vertical="center" shrinkToFit="1"/>
    </xf>
    <xf numFmtId="20" fontId="24" fillId="0" borderId="52" xfId="1" applyNumberFormat="1" applyFont="1" applyBorder="1" applyAlignment="1">
      <alignment horizontal="center" vertical="center" shrinkToFit="1"/>
    </xf>
    <xf numFmtId="0" fontId="23" fillId="7" borderId="1" xfId="1" applyFont="1" applyFill="1" applyBorder="1" applyAlignment="1">
      <alignment horizontal="center" vertical="center" shrinkToFit="1"/>
    </xf>
    <xf numFmtId="0" fontId="23" fillId="0" borderId="44" xfId="1" applyFont="1" applyBorder="1" applyAlignment="1">
      <alignment horizontal="center" vertical="center" shrinkToFit="1"/>
    </xf>
    <xf numFmtId="0" fontId="23" fillId="0" borderId="45" xfId="1" applyFont="1" applyBorder="1" applyAlignment="1">
      <alignment horizontal="center" vertical="center" shrinkToFit="1"/>
    </xf>
    <xf numFmtId="0" fontId="23" fillId="0" borderId="61" xfId="1" applyFont="1" applyBorder="1" applyAlignment="1">
      <alignment horizontal="center" vertical="center" shrinkToFit="1"/>
    </xf>
    <xf numFmtId="0" fontId="23" fillId="4" borderId="44" xfId="1" applyFont="1" applyFill="1" applyBorder="1" applyAlignment="1">
      <alignment horizontal="center" vertical="center" shrinkToFit="1"/>
    </xf>
    <xf numFmtId="0" fontId="23" fillId="4" borderId="45" xfId="1" applyFont="1" applyFill="1" applyBorder="1" applyAlignment="1">
      <alignment horizontal="center" vertical="center" shrinkToFit="1"/>
    </xf>
    <xf numFmtId="0" fontId="23" fillId="4" borderId="61" xfId="1" applyFont="1" applyFill="1" applyBorder="1" applyAlignment="1">
      <alignment horizontal="center" vertical="center" shrinkToFit="1"/>
    </xf>
    <xf numFmtId="0" fontId="23" fillId="0" borderId="1" xfId="1" applyFont="1" applyBorder="1" applyAlignment="1">
      <alignment horizontal="center" vertical="center" shrinkToFit="1"/>
    </xf>
    <xf numFmtId="0" fontId="23" fillId="4" borderId="1" xfId="1" applyFont="1" applyFill="1" applyBorder="1" applyAlignment="1">
      <alignment horizontal="center" vertical="center" shrinkToFit="1"/>
    </xf>
    <xf numFmtId="176" fontId="23" fillId="4" borderId="4" xfId="1" applyNumberFormat="1" applyFont="1" applyFill="1" applyBorder="1" applyAlignment="1">
      <alignment horizontal="center" vertical="center" wrapText="1" shrinkToFit="1"/>
    </xf>
    <xf numFmtId="176" fontId="23" fillId="4" borderId="52" xfId="1" applyNumberFormat="1" applyFont="1" applyFill="1" applyBorder="1" applyAlignment="1">
      <alignment horizontal="center" vertical="center" wrapText="1" shrinkToFit="1"/>
    </xf>
    <xf numFmtId="176" fontId="23" fillId="4" borderId="1" xfId="1" applyNumberFormat="1" applyFont="1" applyFill="1" applyBorder="1" applyAlignment="1">
      <alignment horizontal="center" vertical="center" wrapText="1" shrinkToFit="1"/>
    </xf>
    <xf numFmtId="176" fontId="23" fillId="4" borderId="39" xfId="1" applyNumberFormat="1" applyFont="1" applyFill="1" applyBorder="1" applyAlignment="1">
      <alignment horizontal="center" vertical="center" wrapText="1" shrinkToFit="1"/>
    </xf>
    <xf numFmtId="176" fontId="23" fillId="4" borderId="61" xfId="1" applyNumberFormat="1" applyFont="1" applyFill="1" applyBorder="1" applyAlignment="1">
      <alignment horizontal="center" vertical="center" wrapText="1" shrinkToFit="1"/>
    </xf>
    <xf numFmtId="176" fontId="23" fillId="4" borderId="58" xfId="1" applyNumberFormat="1" applyFont="1" applyFill="1" applyBorder="1" applyAlignment="1">
      <alignment horizontal="center" vertical="center" wrapText="1" shrinkToFit="1"/>
    </xf>
    <xf numFmtId="0" fontId="23" fillId="4" borderId="44" xfId="1" applyFont="1" applyFill="1" applyBorder="1" applyAlignment="1">
      <alignment horizontal="center" vertical="center" wrapText="1" shrinkToFit="1"/>
    </xf>
    <xf numFmtId="0" fontId="23" fillId="4" borderId="45" xfId="1" applyFont="1" applyFill="1" applyBorder="1" applyAlignment="1">
      <alignment horizontal="center" vertical="center" wrapText="1" shrinkToFit="1"/>
    </xf>
    <xf numFmtId="0" fontId="23" fillId="4" borderId="61" xfId="1" applyFont="1" applyFill="1" applyBorder="1" applyAlignment="1">
      <alignment horizontal="center" vertical="center" wrapText="1" shrinkToFit="1"/>
    </xf>
    <xf numFmtId="0" fontId="23" fillId="4" borderId="57" xfId="1" applyFont="1" applyFill="1" applyBorder="1" applyAlignment="1">
      <alignment horizontal="center" vertical="center" wrapText="1" shrinkToFit="1"/>
    </xf>
    <xf numFmtId="0" fontId="23" fillId="4" borderId="0" xfId="1" applyFont="1" applyFill="1" applyAlignment="1">
      <alignment horizontal="center" vertical="center" wrapText="1" shrinkToFit="1"/>
    </xf>
    <xf numFmtId="0" fontId="23" fillId="4" borderId="56" xfId="1" applyFont="1" applyFill="1" applyBorder="1" applyAlignment="1">
      <alignment horizontal="center" vertical="center" wrapText="1" shrinkToFit="1"/>
    </xf>
    <xf numFmtId="20" fontId="24" fillId="4" borderId="1" xfId="1" applyNumberFormat="1" applyFont="1" applyFill="1" applyBorder="1" applyAlignment="1">
      <alignment horizontal="center" vertical="center" shrinkToFit="1"/>
    </xf>
    <xf numFmtId="176" fontId="23" fillId="8" borderId="44" xfId="1" applyNumberFormat="1" applyFont="1" applyFill="1" applyBorder="1" applyAlignment="1">
      <alignment horizontal="center" vertical="center" wrapText="1" shrinkToFit="1"/>
    </xf>
    <xf numFmtId="176" fontId="23" fillId="8" borderId="57" xfId="1" applyNumberFormat="1" applyFont="1" applyFill="1" applyBorder="1" applyAlignment="1">
      <alignment horizontal="center" vertical="center" wrapText="1" shrinkToFit="1"/>
    </xf>
    <xf numFmtId="176" fontId="23" fillId="8" borderId="35" xfId="1" applyNumberFormat="1" applyFont="1" applyFill="1" applyBorder="1" applyAlignment="1">
      <alignment horizontal="center" vertical="center" wrapText="1" shrinkToFit="1"/>
    </xf>
    <xf numFmtId="176" fontId="23" fillId="0" borderId="63" xfId="1" applyNumberFormat="1" applyFont="1" applyBorder="1" applyAlignment="1">
      <alignment horizontal="center" vertical="center" wrapText="1" shrinkToFit="1"/>
    </xf>
    <xf numFmtId="176" fontId="23" fillId="0" borderId="45" xfId="1" applyNumberFormat="1" applyFont="1" applyBorder="1" applyAlignment="1">
      <alignment horizontal="center" vertical="center" wrapText="1" shrinkToFit="1"/>
    </xf>
    <xf numFmtId="176" fontId="23" fillId="0" borderId="61" xfId="1" applyNumberFormat="1" applyFont="1" applyBorder="1" applyAlignment="1">
      <alignment horizontal="center" vertical="center" wrapText="1" shrinkToFit="1"/>
    </xf>
    <xf numFmtId="176" fontId="23" fillId="0" borderId="34" xfId="1" applyNumberFormat="1" applyFont="1" applyBorder="1" applyAlignment="1">
      <alignment horizontal="center" vertical="center" wrapText="1" shrinkToFit="1"/>
    </xf>
    <xf numFmtId="176" fontId="23" fillId="0" borderId="32" xfId="1" applyNumberFormat="1" applyFont="1" applyBorder="1" applyAlignment="1">
      <alignment horizontal="center" vertical="center" wrapText="1" shrinkToFit="1"/>
    </xf>
    <xf numFmtId="176" fontId="23" fillId="0" borderId="37" xfId="1" applyNumberFormat="1" applyFont="1" applyBorder="1" applyAlignment="1">
      <alignment horizontal="center" vertical="center" wrapText="1" shrinkToFit="1"/>
    </xf>
    <xf numFmtId="0" fontId="23" fillId="0" borderId="44" xfId="1" applyFont="1" applyBorder="1" applyAlignment="1">
      <alignment horizontal="center" vertical="center" wrapText="1" shrinkToFit="1"/>
    </xf>
    <xf numFmtId="0" fontId="23" fillId="0" borderId="45" xfId="1" applyFont="1" applyBorder="1" applyAlignment="1">
      <alignment horizontal="center" vertical="center" wrapText="1" shrinkToFit="1"/>
    </xf>
    <xf numFmtId="0" fontId="23" fillId="0" borderId="61" xfId="1" applyFont="1" applyBorder="1" applyAlignment="1">
      <alignment horizontal="center" vertical="center" wrapText="1" shrinkToFit="1"/>
    </xf>
    <xf numFmtId="0" fontId="23" fillId="0" borderId="35" xfId="1" applyFont="1" applyBorder="1" applyAlignment="1">
      <alignment horizontal="center" vertical="center" wrapText="1" shrinkToFit="1"/>
    </xf>
    <xf numFmtId="0" fontId="23" fillId="0" borderId="32" xfId="1" applyFont="1" applyBorder="1" applyAlignment="1">
      <alignment horizontal="center" vertical="center" wrapText="1" shrinkToFit="1"/>
    </xf>
    <xf numFmtId="0" fontId="23" fillId="0" borderId="37" xfId="1" applyFont="1" applyBorder="1" applyAlignment="1">
      <alignment horizontal="center" vertical="center" wrapText="1" shrinkToFit="1"/>
    </xf>
    <xf numFmtId="20" fontId="24" fillId="4" borderId="44" xfId="1" applyNumberFormat="1" applyFont="1" applyFill="1" applyBorder="1" applyAlignment="1">
      <alignment horizontal="center" vertical="center" shrinkToFit="1"/>
    </xf>
    <xf numFmtId="20" fontId="24" fillId="4" borderId="61" xfId="1" applyNumberFormat="1" applyFont="1" applyFill="1" applyBorder="1" applyAlignment="1">
      <alignment horizontal="center" vertical="center" shrinkToFit="1"/>
    </xf>
    <xf numFmtId="176" fontId="23" fillId="0" borderId="4" xfId="1" applyNumberFormat="1" applyFont="1" applyBorder="1" applyAlignment="1">
      <alignment horizontal="center" vertical="center" wrapText="1" shrinkToFit="1"/>
    </xf>
    <xf numFmtId="176" fontId="23" fillId="0" borderId="52" xfId="1" applyNumberFormat="1" applyFont="1" applyBorder="1" applyAlignment="1">
      <alignment horizontal="center" vertical="center" wrapText="1" shrinkToFit="1"/>
    </xf>
    <xf numFmtId="176" fontId="23" fillId="0" borderId="1" xfId="1" applyNumberFormat="1" applyFont="1" applyBorder="1" applyAlignment="1">
      <alignment horizontal="center" vertical="center" wrapText="1" shrinkToFit="1"/>
    </xf>
    <xf numFmtId="0" fontId="23" fillId="4" borderId="57" xfId="1" applyFont="1" applyFill="1" applyBorder="1" applyAlignment="1">
      <alignment horizontal="center" vertical="center" shrinkToFit="1"/>
    </xf>
    <xf numFmtId="0" fontId="23" fillId="4" borderId="0" xfId="1" applyFont="1" applyFill="1" applyAlignment="1">
      <alignment horizontal="center" vertical="center" shrinkToFit="1"/>
    </xf>
    <xf numFmtId="0" fontId="23" fillId="4" borderId="56" xfId="1" applyFont="1" applyFill="1" applyBorder="1" applyAlignment="1">
      <alignment horizontal="center" vertical="center" shrinkToFit="1"/>
    </xf>
    <xf numFmtId="20" fontId="24" fillId="4" borderId="28" xfId="1" applyNumberFormat="1" applyFont="1" applyFill="1" applyBorder="1" applyAlignment="1">
      <alignment horizontal="center" vertical="center" shrinkToFit="1"/>
    </xf>
    <xf numFmtId="20" fontId="24" fillId="4" borderId="52" xfId="1" applyNumberFormat="1" applyFont="1" applyFill="1" applyBorder="1" applyAlignment="1">
      <alignment horizontal="center" vertical="center" shrinkToFit="1"/>
    </xf>
    <xf numFmtId="0" fontId="23" fillId="4" borderId="28" xfId="1" applyFont="1" applyFill="1" applyBorder="1" applyAlignment="1">
      <alignment horizontal="center" vertical="center" shrinkToFit="1"/>
    </xf>
    <xf numFmtId="0" fontId="23" fillId="4" borderId="18" xfId="1" applyFont="1" applyFill="1" applyBorder="1" applyAlignment="1">
      <alignment horizontal="center" vertical="center" shrinkToFit="1"/>
    </xf>
    <xf numFmtId="0" fontId="23" fillId="4" borderId="52" xfId="1" applyFont="1" applyFill="1" applyBorder="1" applyAlignment="1">
      <alignment horizontal="center" vertical="center" shrinkToFit="1"/>
    </xf>
    <xf numFmtId="20" fontId="24" fillId="0" borderId="1" xfId="1" applyNumberFormat="1" applyFont="1" applyBorder="1" applyAlignment="1">
      <alignment horizontal="center" vertical="center" shrinkToFit="1"/>
    </xf>
    <xf numFmtId="0" fontId="24" fillId="0" borderId="1" xfId="1" applyFont="1" applyBorder="1" applyAlignment="1">
      <alignment horizontal="center" vertical="center" shrinkToFit="1"/>
    </xf>
    <xf numFmtId="0" fontId="25" fillId="0" borderId="1" xfId="1" applyFont="1" applyBorder="1" applyAlignment="1">
      <alignment horizontal="center" vertical="center" shrinkToFit="1"/>
    </xf>
    <xf numFmtId="0" fontId="25" fillId="0" borderId="28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/>
    </xf>
    <xf numFmtId="0" fontId="25" fillId="0" borderId="52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5" fillId="0" borderId="52" xfId="1" applyFont="1" applyBorder="1" applyAlignment="1">
      <alignment horizontal="center" vertical="center" wrapText="1"/>
    </xf>
    <xf numFmtId="20" fontId="26" fillId="0" borderId="28" xfId="1" applyNumberFormat="1" applyFont="1" applyBorder="1" applyAlignment="1">
      <alignment horizontal="center" vertical="center" shrinkToFit="1"/>
    </xf>
    <xf numFmtId="0" fontId="26" fillId="0" borderId="52" xfId="1" applyFont="1" applyBorder="1" applyAlignment="1">
      <alignment horizontal="center" vertical="center" shrinkToFit="1"/>
    </xf>
    <xf numFmtId="0" fontId="25" fillId="0" borderId="28" xfId="1" applyFont="1" applyBorder="1" applyAlignment="1">
      <alignment horizontal="center" vertical="center" shrinkToFit="1"/>
    </xf>
    <xf numFmtId="0" fontId="25" fillId="0" borderId="18" xfId="1" applyFont="1" applyBorder="1" applyAlignment="1">
      <alignment horizontal="center" vertical="center" shrinkToFit="1"/>
    </xf>
    <xf numFmtId="0" fontId="25" fillId="0" borderId="52" xfId="1" applyFont="1" applyBorder="1" applyAlignment="1">
      <alignment horizontal="center" vertical="center" shrinkToFit="1"/>
    </xf>
    <xf numFmtId="0" fontId="23" fillId="0" borderId="1" xfId="1" applyFont="1" applyBorder="1" applyAlignment="1">
      <alignment horizontal="center" vertical="center" wrapText="1" shrinkToFit="1"/>
    </xf>
    <xf numFmtId="0" fontId="21" fillId="0" borderId="0" xfId="1" quotePrefix="1" applyFont="1" applyAlignment="1">
      <alignment horizontal="center" vertical="center"/>
    </xf>
    <xf numFmtId="0" fontId="22" fillId="0" borderId="0" xfId="1" applyFont="1" applyAlignment="1">
      <alignment vertical="center"/>
    </xf>
    <xf numFmtId="0" fontId="22" fillId="0" borderId="22" xfId="1" applyFont="1" applyBorder="1" applyAlignment="1">
      <alignment vertical="center"/>
    </xf>
    <xf numFmtId="0" fontId="23" fillId="0" borderId="8" xfId="1" applyFont="1" applyBorder="1" applyAlignment="1">
      <alignment horizontal="center" vertical="center"/>
    </xf>
    <xf numFmtId="0" fontId="23" fillId="0" borderId="51" xfId="1" applyFont="1" applyBorder="1" applyAlignment="1">
      <alignment horizontal="center" vertical="center"/>
    </xf>
    <xf numFmtId="0" fontId="23" fillId="0" borderId="2" xfId="1" applyFont="1" applyBorder="1" applyAlignment="1">
      <alignment horizontal="center" vertical="center"/>
    </xf>
    <xf numFmtId="0" fontId="24" fillId="0" borderId="2" xfId="1" applyFont="1" applyBorder="1" applyAlignment="1">
      <alignment horizontal="center" vertical="center" shrinkToFit="1"/>
    </xf>
    <xf numFmtId="0" fontId="23" fillId="0" borderId="2" xfId="1" applyFont="1" applyBorder="1" applyAlignment="1">
      <alignment horizontal="center" vertical="center" shrinkToFit="1"/>
    </xf>
    <xf numFmtId="0" fontId="23" fillId="0" borderId="29" xfId="1" applyFont="1" applyBorder="1" applyAlignment="1">
      <alignment horizontal="center" vertical="center" shrinkToFit="1"/>
    </xf>
    <xf numFmtId="0" fontId="23" fillId="0" borderId="30" xfId="1" applyFont="1" applyBorder="1" applyAlignment="1">
      <alignment horizontal="center" vertical="center" shrinkToFit="1"/>
    </xf>
    <xf numFmtId="0" fontId="23" fillId="0" borderId="51" xfId="1" applyFont="1" applyBorder="1" applyAlignment="1">
      <alignment horizontal="center" vertical="center" shrinkToFit="1"/>
    </xf>
    <xf numFmtId="0" fontId="23" fillId="0" borderId="29" xfId="1" applyFont="1" applyBorder="1" applyAlignment="1">
      <alignment horizontal="center" vertical="center"/>
    </xf>
    <xf numFmtId="0" fontId="23" fillId="0" borderId="30" xfId="1" applyFont="1" applyBorder="1" applyAlignment="1">
      <alignment horizontal="center" vertical="center"/>
    </xf>
    <xf numFmtId="20" fontId="24" fillId="7" borderId="1" xfId="1" applyNumberFormat="1" applyFont="1" applyFill="1" applyBorder="1" applyAlignment="1">
      <alignment horizontal="center" vertical="center" shrinkToFit="1"/>
    </xf>
    <xf numFmtId="0" fontId="30" fillId="0" borderId="1" xfId="1" applyFont="1" applyBorder="1" applyAlignment="1">
      <alignment horizontal="center" vertical="center" shrinkToFit="1"/>
    </xf>
    <xf numFmtId="176" fontId="23" fillId="7" borderId="4" xfId="1" applyNumberFormat="1" applyFont="1" applyFill="1" applyBorder="1" applyAlignment="1">
      <alignment horizontal="center" vertical="center" wrapText="1" shrinkToFit="1"/>
    </xf>
    <xf numFmtId="176" fontId="23" fillId="7" borderId="52" xfId="1" applyNumberFormat="1" applyFont="1" applyFill="1" applyBorder="1" applyAlignment="1">
      <alignment horizontal="center" vertical="center" wrapText="1" shrinkToFit="1"/>
    </xf>
    <xf numFmtId="176" fontId="23" fillId="7" borderId="1" xfId="1" applyNumberFormat="1" applyFont="1" applyFill="1" applyBorder="1" applyAlignment="1">
      <alignment horizontal="center" vertical="center" wrapText="1" shrinkToFit="1"/>
    </xf>
    <xf numFmtId="20" fontId="24" fillId="5" borderId="1" xfId="1" applyNumberFormat="1" applyFont="1" applyFill="1" applyBorder="1" applyAlignment="1">
      <alignment horizontal="center" vertical="center" shrinkToFit="1"/>
    </xf>
    <xf numFmtId="0" fontId="24" fillId="5" borderId="1" xfId="1" applyFont="1" applyFill="1" applyBorder="1" applyAlignment="1">
      <alignment horizontal="center" vertical="center" shrinkToFit="1"/>
    </xf>
    <xf numFmtId="0" fontId="23" fillId="5" borderId="1" xfId="1" applyFont="1" applyFill="1" applyBorder="1" applyAlignment="1">
      <alignment horizontal="center" vertical="center" shrinkToFit="1"/>
    </xf>
    <xf numFmtId="0" fontId="24" fillId="7" borderId="1" xfId="1" applyFont="1" applyFill="1" applyBorder="1" applyAlignment="1">
      <alignment horizontal="center" vertical="center" shrinkToFit="1"/>
    </xf>
    <xf numFmtId="0" fontId="28" fillId="0" borderId="0" xfId="1" applyFont="1" applyAlignment="1">
      <alignment horizontal="center"/>
    </xf>
    <xf numFmtId="0" fontId="30" fillId="7" borderId="1" xfId="1" applyFont="1" applyFill="1" applyBorder="1" applyAlignment="1">
      <alignment horizontal="center" vertical="center" shrinkToFit="1"/>
    </xf>
    <xf numFmtId="0" fontId="0" fillId="0" borderId="57" xfId="0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6" fontId="30" fillId="0" borderId="4" xfId="1" applyNumberFormat="1" applyFont="1" applyBorder="1" applyAlignment="1">
      <alignment horizontal="center" vertical="center" wrapText="1" shrinkToFit="1"/>
    </xf>
    <xf numFmtId="176" fontId="30" fillId="0" borderId="52" xfId="1" applyNumberFormat="1" applyFont="1" applyBorder="1" applyAlignment="1">
      <alignment horizontal="center" vertical="center" wrapText="1" shrinkToFit="1"/>
    </xf>
    <xf numFmtId="176" fontId="30" fillId="0" borderId="1" xfId="1" applyNumberFormat="1" applyFont="1" applyBorder="1" applyAlignment="1">
      <alignment horizontal="center" vertical="center" wrapText="1" shrinkToFit="1"/>
    </xf>
    <xf numFmtId="0" fontId="30" fillId="0" borderId="1" xfId="1" applyFont="1" applyBorder="1" applyAlignment="1">
      <alignment horizontal="center" vertical="center" wrapText="1" shrinkToFit="1"/>
    </xf>
    <xf numFmtId="20" fontId="31" fillId="0" borderId="1" xfId="1" applyNumberFormat="1" applyFont="1" applyBorder="1" applyAlignment="1">
      <alignment horizontal="center" vertical="center" shrinkToFit="1"/>
    </xf>
    <xf numFmtId="0" fontId="31" fillId="0" borderId="1" xfId="1" applyFont="1" applyBorder="1" applyAlignment="1">
      <alignment horizontal="center" vertical="center" shrinkToFit="1"/>
    </xf>
    <xf numFmtId="0" fontId="16" fillId="6" borderId="39" xfId="0" applyFont="1" applyFill="1" applyBorder="1" applyAlignment="1">
      <alignment horizontal="center" vertical="center"/>
    </xf>
    <xf numFmtId="0" fontId="16" fillId="6" borderId="10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horizontal="center" vertical="center"/>
    </xf>
    <xf numFmtId="56" fontId="16" fillId="6" borderId="57" xfId="0" applyNumberFormat="1" applyFont="1" applyFill="1" applyBorder="1" applyAlignment="1">
      <alignment horizontal="center" vertical="center" shrinkToFit="1"/>
    </xf>
    <xf numFmtId="0" fontId="16" fillId="6" borderId="0" xfId="0" applyFont="1" applyFill="1" applyAlignment="1">
      <alignment horizontal="center" vertical="center" shrinkToFit="1"/>
    </xf>
    <xf numFmtId="0" fontId="16" fillId="6" borderId="57" xfId="0" applyFont="1" applyFill="1" applyBorder="1" applyAlignment="1">
      <alignment horizontal="center" vertical="center" shrinkToFit="1"/>
    </xf>
    <xf numFmtId="56" fontId="16" fillId="6" borderId="44" xfId="0" quotePrefix="1" applyNumberFormat="1" applyFont="1" applyFill="1" applyBorder="1" applyAlignment="1">
      <alignment horizontal="center"/>
    </xf>
    <xf numFmtId="0" fontId="16" fillId="6" borderId="45" xfId="0" applyFont="1" applyFill="1" applyBorder="1" applyAlignment="1">
      <alignment horizontal="center"/>
    </xf>
    <xf numFmtId="0" fontId="16" fillId="6" borderId="57" xfId="0" applyFont="1" applyFill="1" applyBorder="1" applyAlignment="1">
      <alignment horizontal="center"/>
    </xf>
    <xf numFmtId="0" fontId="16" fillId="6" borderId="0" xfId="0" applyFont="1" applyFill="1" applyAlignment="1">
      <alignment horizontal="center"/>
    </xf>
    <xf numFmtId="56" fontId="16" fillId="6" borderId="13" xfId="0" applyNumberFormat="1" applyFont="1" applyFill="1" applyBorder="1" applyAlignment="1">
      <alignment horizontal="center" vertical="center" shrinkToFit="1"/>
    </xf>
    <xf numFmtId="0" fontId="16" fillId="6" borderId="15" xfId="0" applyFont="1" applyFill="1" applyBorder="1" applyAlignment="1">
      <alignment horizontal="center" vertical="center" shrinkToFit="1"/>
    </xf>
    <xf numFmtId="0" fontId="16" fillId="6" borderId="64" xfId="0" applyFont="1" applyFill="1" applyBorder="1" applyAlignment="1">
      <alignment horizontal="center" vertical="center" shrinkToFit="1"/>
    </xf>
    <xf numFmtId="0" fontId="16" fillId="6" borderId="56" xfId="0" applyFont="1" applyFill="1" applyBorder="1" applyAlignment="1">
      <alignment horizontal="center" vertical="center" shrinkToFit="1"/>
    </xf>
    <xf numFmtId="0" fontId="16" fillId="6" borderId="59" xfId="0" applyFont="1" applyFill="1" applyBorder="1" applyAlignment="1">
      <alignment horizontal="center" vertical="center" shrinkToFit="1"/>
    </xf>
    <xf numFmtId="0" fontId="16" fillId="6" borderId="53" xfId="0" applyFont="1" applyFill="1" applyBorder="1" applyAlignment="1">
      <alignment horizontal="center" vertical="center" shrinkToFit="1"/>
    </xf>
    <xf numFmtId="0" fontId="16" fillId="6" borderId="31" xfId="0" applyFont="1" applyFill="1" applyBorder="1" applyAlignment="1">
      <alignment horizontal="center" vertical="center" shrinkToFit="1"/>
    </xf>
    <xf numFmtId="56" fontId="16" fillId="6" borderId="44" xfId="0" quotePrefix="1" applyNumberFormat="1" applyFont="1" applyFill="1" applyBorder="1" applyAlignment="1">
      <alignment horizontal="center" vertical="center" shrinkToFit="1"/>
    </xf>
    <xf numFmtId="0" fontId="16" fillId="6" borderId="45" xfId="0" applyFont="1" applyFill="1" applyBorder="1" applyAlignment="1">
      <alignment horizontal="center" vertical="center" shrinkToFit="1"/>
    </xf>
    <xf numFmtId="0" fontId="16" fillId="6" borderId="61" xfId="0" applyFont="1" applyFill="1" applyBorder="1" applyAlignment="1">
      <alignment horizontal="center" vertical="center" shrinkToFit="1"/>
    </xf>
    <xf numFmtId="0" fontId="16" fillId="6" borderId="44" xfId="0" applyFont="1" applyFill="1" applyBorder="1" applyAlignment="1">
      <alignment horizontal="center"/>
    </xf>
    <xf numFmtId="0" fontId="16" fillId="6" borderId="61" xfId="0" applyFont="1" applyFill="1" applyBorder="1" applyAlignment="1">
      <alignment horizontal="center"/>
    </xf>
    <xf numFmtId="0" fontId="16" fillId="6" borderId="63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/>
    </xf>
    <xf numFmtId="0" fontId="16" fillId="6" borderId="3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shrinkToFit="1"/>
    </xf>
    <xf numFmtId="0" fontId="16" fillId="6" borderId="35" xfId="0" applyFont="1" applyFill="1" applyBorder="1" applyAlignment="1">
      <alignment horizontal="center" vertical="center" shrinkToFit="1"/>
    </xf>
    <xf numFmtId="0" fontId="16" fillId="6" borderId="32" xfId="0" applyFont="1" applyFill="1" applyBorder="1" applyAlignment="1">
      <alignment horizontal="center" vertical="center" shrinkToFit="1"/>
    </xf>
    <xf numFmtId="0" fontId="16" fillId="6" borderId="37" xfId="0" applyFont="1" applyFill="1" applyBorder="1" applyAlignment="1">
      <alignment horizontal="center" vertical="center" shrinkToFit="1"/>
    </xf>
    <xf numFmtId="0" fontId="16" fillId="6" borderId="56" xfId="0" applyFont="1" applyFill="1" applyBorder="1" applyAlignment="1">
      <alignment horizontal="center"/>
    </xf>
    <xf numFmtId="0" fontId="16" fillId="6" borderId="24" xfId="0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 shrinkToFit="1"/>
    </xf>
    <xf numFmtId="0" fontId="16" fillId="6" borderId="55" xfId="0" applyFont="1" applyFill="1" applyBorder="1" applyAlignment="1">
      <alignment horizontal="center" vertical="center" shrinkToFit="1"/>
    </xf>
    <xf numFmtId="0" fontId="16" fillId="0" borderId="57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56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6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top" textRotation="255"/>
    </xf>
    <xf numFmtId="0" fontId="16" fillId="0" borderId="26" xfId="0" applyFont="1" applyBorder="1" applyAlignment="1">
      <alignment horizontal="center" vertical="top" textRotation="255"/>
    </xf>
    <xf numFmtId="0" fontId="16" fillId="0" borderId="65" xfId="0" applyFont="1" applyBorder="1" applyAlignment="1">
      <alignment horizontal="center" vertical="top" textRotation="255"/>
    </xf>
    <xf numFmtId="0" fontId="16" fillId="0" borderId="24" xfId="0" applyFont="1" applyBorder="1" applyAlignment="1">
      <alignment horizontal="center" vertical="top" textRotation="255"/>
    </xf>
    <xf numFmtId="0" fontId="16" fillId="0" borderId="66" xfId="0" applyFont="1" applyBorder="1" applyAlignment="1">
      <alignment horizontal="center" vertical="top" textRotation="255"/>
    </xf>
    <xf numFmtId="0" fontId="16" fillId="0" borderId="25" xfId="0" applyFont="1" applyBorder="1" applyAlignment="1">
      <alignment horizontal="center" vertical="top" textRotation="255"/>
    </xf>
    <xf numFmtId="0" fontId="16" fillId="0" borderId="67" xfId="0" applyFont="1" applyBorder="1" applyAlignment="1">
      <alignment horizontal="center" vertical="top" textRotation="255"/>
    </xf>
    <xf numFmtId="0" fontId="16" fillId="0" borderId="20" xfId="0" applyFont="1" applyBorder="1" applyAlignment="1">
      <alignment horizontal="center" vertical="top" textRotation="255"/>
    </xf>
    <xf numFmtId="0" fontId="16" fillId="0" borderId="3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 shrinkToFit="1"/>
    </xf>
    <xf numFmtId="0" fontId="16" fillId="0" borderId="63" xfId="0" applyFont="1" applyBorder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16" fillId="0" borderId="44" xfId="0" applyFont="1" applyBorder="1" applyAlignment="1">
      <alignment horizontal="center" vertical="center" shrinkToFit="1"/>
    </xf>
    <xf numFmtId="0" fontId="16" fillId="6" borderId="22" xfId="0" applyFont="1" applyFill="1" applyBorder="1" applyAlignment="1">
      <alignment horizontal="center" vertical="center" shrinkToFit="1"/>
    </xf>
    <xf numFmtId="0" fontId="16" fillId="6" borderId="15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/>
    </xf>
    <xf numFmtId="0" fontId="16" fillId="6" borderId="45" xfId="0" applyFont="1" applyFill="1" applyBorder="1" applyAlignment="1">
      <alignment horizontal="center" vertical="center"/>
    </xf>
    <xf numFmtId="0" fontId="16" fillId="6" borderId="61" xfId="0" applyFont="1" applyFill="1" applyBorder="1" applyAlignment="1">
      <alignment horizontal="center" vertical="center"/>
    </xf>
    <xf numFmtId="0" fontId="16" fillId="6" borderId="57" xfId="0" applyFont="1" applyFill="1" applyBorder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16" fillId="6" borderId="56" xfId="0" applyFont="1" applyFill="1" applyBorder="1" applyAlignment="1">
      <alignment horizontal="center" vertical="center"/>
    </xf>
    <xf numFmtId="0" fontId="16" fillId="6" borderId="35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37" xfId="0" applyFont="1" applyFill="1" applyBorder="1" applyAlignment="1">
      <alignment horizontal="center" vertical="center"/>
    </xf>
    <xf numFmtId="0" fontId="16" fillId="6" borderId="5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16" fillId="6" borderId="22" xfId="0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/>
    </xf>
    <xf numFmtId="0" fontId="16" fillId="6" borderId="54" xfId="0" applyFont="1" applyFill="1" applyBorder="1" applyAlignment="1">
      <alignment horizontal="center" vertical="top" textRotation="255"/>
    </xf>
    <xf numFmtId="0" fontId="16" fillId="6" borderId="26" xfId="0" applyFont="1" applyFill="1" applyBorder="1" applyAlignment="1">
      <alignment horizontal="center" vertical="top" textRotation="255"/>
    </xf>
    <xf numFmtId="0" fontId="16" fillId="6" borderId="38" xfId="0" applyFont="1" applyFill="1" applyBorder="1" applyAlignment="1">
      <alignment horizontal="center" vertical="center"/>
    </xf>
    <xf numFmtId="0" fontId="16" fillId="6" borderId="25" xfId="0" applyFont="1" applyFill="1" applyBorder="1" applyAlignment="1">
      <alignment horizontal="center" vertical="center"/>
    </xf>
    <xf numFmtId="0" fontId="16" fillId="6" borderId="53" xfId="0" applyFont="1" applyFill="1" applyBorder="1" applyAlignment="1">
      <alignment horizontal="center" vertical="center"/>
    </xf>
    <xf numFmtId="0" fontId="16" fillId="6" borderId="20" xfId="0" applyFont="1" applyFill="1" applyBorder="1" applyAlignment="1">
      <alignment horizontal="center" vertical="center"/>
    </xf>
    <xf numFmtId="56" fontId="16" fillId="6" borderId="45" xfId="0" quotePrefix="1" applyNumberFormat="1" applyFont="1" applyFill="1" applyBorder="1" applyAlignment="1">
      <alignment horizontal="center" vertical="center" shrinkToFit="1"/>
    </xf>
    <xf numFmtId="56" fontId="16" fillId="6" borderId="46" xfId="0" quotePrefix="1" applyNumberFormat="1" applyFont="1" applyFill="1" applyBorder="1" applyAlignment="1">
      <alignment horizontal="center" vertical="center" shrinkToFit="1"/>
    </xf>
    <xf numFmtId="56" fontId="16" fillId="6" borderId="57" xfId="0" quotePrefix="1" applyNumberFormat="1" applyFont="1" applyFill="1" applyBorder="1" applyAlignment="1">
      <alignment horizontal="center" vertical="center" shrinkToFit="1"/>
    </xf>
    <xf numFmtId="56" fontId="16" fillId="6" borderId="0" xfId="0" quotePrefix="1" applyNumberFormat="1" applyFont="1" applyFill="1" applyAlignment="1">
      <alignment horizontal="center" vertical="center" shrinkToFit="1"/>
    </xf>
    <xf numFmtId="56" fontId="16" fillId="6" borderId="62" xfId="0" quotePrefix="1" applyNumberFormat="1" applyFont="1" applyFill="1" applyBorder="1" applyAlignment="1">
      <alignment horizontal="center" vertical="center" shrinkToFit="1"/>
    </xf>
    <xf numFmtId="56" fontId="16" fillId="6" borderId="23" xfId="0" quotePrefix="1" applyNumberFormat="1" applyFont="1" applyFill="1" applyBorder="1" applyAlignment="1">
      <alignment horizontal="center" vertical="center" shrinkToFit="1"/>
    </xf>
    <xf numFmtId="56" fontId="16" fillId="6" borderId="22" xfId="0" quotePrefix="1" applyNumberFormat="1" applyFont="1" applyFill="1" applyBorder="1" applyAlignment="1">
      <alignment horizontal="center" vertical="center" shrinkToFit="1"/>
    </xf>
    <xf numFmtId="56" fontId="16" fillId="6" borderId="69" xfId="0" quotePrefix="1" applyNumberFormat="1" applyFont="1" applyFill="1" applyBorder="1" applyAlignment="1">
      <alignment horizontal="center" vertical="center" shrinkToFit="1"/>
    </xf>
    <xf numFmtId="0" fontId="16" fillId="6" borderId="60" xfId="0" applyFont="1" applyFill="1" applyBorder="1" applyAlignment="1">
      <alignment horizontal="center" vertical="top" textRotation="255"/>
    </xf>
    <xf numFmtId="0" fontId="16" fillId="6" borderId="33" xfId="0" applyFont="1" applyFill="1" applyBorder="1" applyAlignment="1">
      <alignment horizontal="center" vertical="top" textRotation="255"/>
    </xf>
    <xf numFmtId="0" fontId="16" fillId="6" borderId="58" xfId="0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center" vertical="center"/>
    </xf>
    <xf numFmtId="0" fontId="16" fillId="6" borderId="59" xfId="0" applyFont="1" applyFill="1" applyBorder="1" applyAlignment="1">
      <alignment horizontal="center" vertical="center"/>
    </xf>
    <xf numFmtId="0" fontId="16" fillId="6" borderId="31" xfId="0" applyFont="1" applyFill="1" applyBorder="1" applyAlignment="1">
      <alignment horizontal="center" vertical="center"/>
    </xf>
    <xf numFmtId="0" fontId="16" fillId="6" borderId="60" xfId="0" applyFont="1" applyFill="1" applyBorder="1" applyAlignment="1">
      <alignment horizontal="center" vertical="center"/>
    </xf>
    <xf numFmtId="0" fontId="16" fillId="6" borderId="33" xfId="0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top" textRotation="255"/>
    </xf>
    <xf numFmtId="0" fontId="16" fillId="0" borderId="54" xfId="0" applyFont="1" applyBorder="1" applyAlignment="1">
      <alignment horizontal="center" vertical="top" textRotation="255"/>
    </xf>
    <xf numFmtId="0" fontId="16" fillId="0" borderId="33" xfId="0" applyFont="1" applyBorder="1" applyAlignment="1">
      <alignment horizontal="center" vertical="top" textRotation="255"/>
    </xf>
    <xf numFmtId="0" fontId="16" fillId="0" borderId="0" xfId="0" applyFont="1" applyAlignment="1">
      <alignment horizontal="center" vertical="center" shrinkToFit="1"/>
    </xf>
    <xf numFmtId="0" fontId="16" fillId="0" borderId="57" xfId="0" applyFont="1" applyBorder="1" applyAlignment="1">
      <alignment horizontal="center" vertical="center" shrinkToFit="1"/>
    </xf>
    <xf numFmtId="0" fontId="16" fillId="0" borderId="58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54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center" vertical="center" shrinkToFit="1"/>
    </xf>
    <xf numFmtId="0" fontId="16" fillId="0" borderId="55" xfId="0" applyFont="1" applyBorder="1" applyAlignment="1">
      <alignment horizontal="center" vertical="center" shrinkToFit="1"/>
    </xf>
    <xf numFmtId="0" fontId="16" fillId="0" borderId="61" xfId="0" applyFont="1" applyBorder="1" applyAlignment="1">
      <alignment horizontal="center" vertical="center" shrinkToFit="1"/>
    </xf>
    <xf numFmtId="56" fontId="16" fillId="0" borderId="44" xfId="0" quotePrefix="1" applyNumberFormat="1" applyFont="1" applyBorder="1" applyAlignment="1">
      <alignment horizontal="center"/>
    </xf>
    <xf numFmtId="0" fontId="16" fillId="0" borderId="45" xfId="0" applyFont="1" applyBorder="1" applyAlignment="1">
      <alignment horizontal="center"/>
    </xf>
    <xf numFmtId="0" fontId="16" fillId="0" borderId="56" xfId="0" applyFont="1" applyBorder="1" applyAlignment="1">
      <alignment horizontal="center" vertical="center" shrinkToFit="1"/>
    </xf>
    <xf numFmtId="0" fontId="16" fillId="0" borderId="59" xfId="0" applyFont="1" applyBorder="1" applyAlignment="1">
      <alignment horizontal="center" vertical="center" shrinkToFit="1"/>
    </xf>
    <xf numFmtId="0" fontId="16" fillId="0" borderId="31" xfId="0" applyFont="1" applyBorder="1" applyAlignment="1">
      <alignment horizontal="center" vertical="center" shrinkToFit="1"/>
    </xf>
    <xf numFmtId="56" fontId="16" fillId="0" borderId="44" xfId="0" quotePrefix="1" applyNumberFormat="1" applyFont="1" applyBorder="1" applyAlignment="1">
      <alignment horizontal="center" vertical="center" shrinkToFit="1"/>
    </xf>
    <xf numFmtId="0" fontId="16" fillId="0" borderId="61" xfId="0" applyFont="1" applyBorder="1" applyAlignment="1">
      <alignment horizontal="center"/>
    </xf>
    <xf numFmtId="0" fontId="16" fillId="0" borderId="57" xfId="0" applyFont="1" applyBorder="1" applyAlignment="1">
      <alignment horizontal="center" shrinkToFit="1"/>
    </xf>
    <xf numFmtId="0" fontId="16" fillId="0" borderId="0" xfId="0" applyFont="1" applyAlignment="1">
      <alignment horizontal="center" shrinkToFit="1"/>
    </xf>
    <xf numFmtId="0" fontId="16" fillId="0" borderId="56" xfId="0" applyFont="1" applyBorder="1" applyAlignment="1">
      <alignment horizontal="center" shrinkToFit="1"/>
    </xf>
    <xf numFmtId="0" fontId="16" fillId="0" borderId="67" xfId="0" applyFont="1" applyBorder="1" applyAlignment="1">
      <alignment horizontal="center" vertical="center" shrinkToFit="1"/>
    </xf>
    <xf numFmtId="0" fontId="16" fillId="6" borderId="14" xfId="0" applyFont="1" applyFill="1" applyBorder="1" applyAlignment="1">
      <alignment horizontal="center" vertical="center" shrinkToFit="1"/>
    </xf>
    <xf numFmtId="0" fontId="16" fillId="6" borderId="34" xfId="0" applyFont="1" applyFill="1" applyBorder="1" applyAlignment="1">
      <alignment horizontal="center" vertical="center" shrinkToFit="1"/>
    </xf>
    <xf numFmtId="56" fontId="16" fillId="0" borderId="13" xfId="0" quotePrefix="1" applyNumberFormat="1" applyFont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  <xf numFmtId="0" fontId="16" fillId="0" borderId="64" xfId="0" applyFont="1" applyBorder="1" applyAlignment="1">
      <alignment horizontal="center" vertical="center" shrinkToFit="1"/>
    </xf>
    <xf numFmtId="0" fontId="16" fillId="6" borderId="13" xfId="0" applyFont="1" applyFill="1" applyBorder="1" applyAlignment="1">
      <alignment horizontal="center" vertical="center" shrinkToFit="1"/>
    </xf>
    <xf numFmtId="0" fontId="16" fillId="0" borderId="67" xfId="0" applyFont="1" applyBorder="1" applyAlignment="1">
      <alignment horizontal="center" vertical="center"/>
    </xf>
    <xf numFmtId="0" fontId="16" fillId="0" borderId="57" xfId="0" quotePrefix="1" applyFont="1" applyBorder="1" applyAlignment="1">
      <alignment horizontal="center" vertical="center" shrinkToFit="1"/>
    </xf>
    <xf numFmtId="0" fontId="16" fillId="0" borderId="68" xfId="0" applyFont="1" applyBorder="1" applyAlignment="1">
      <alignment horizontal="center" vertical="center"/>
    </xf>
    <xf numFmtId="56" fontId="16" fillId="0" borderId="13" xfId="0" applyNumberFormat="1" applyFont="1" applyBorder="1" applyAlignment="1">
      <alignment horizontal="center" vertical="center" shrinkToFit="1"/>
    </xf>
    <xf numFmtId="0" fontId="16" fillId="0" borderId="23" xfId="0" applyFont="1" applyBorder="1" applyAlignment="1">
      <alignment horizontal="center" vertical="center" shrinkToFit="1"/>
    </xf>
    <xf numFmtId="0" fontId="16" fillId="0" borderId="22" xfId="0" applyFont="1" applyBorder="1" applyAlignment="1">
      <alignment horizontal="center" vertical="center" shrinkToFit="1"/>
    </xf>
    <xf numFmtId="0" fontId="16" fillId="6" borderId="23" xfId="0" applyFont="1" applyFill="1" applyBorder="1" applyAlignment="1">
      <alignment horizontal="center" vertical="center" shrinkToFit="1"/>
    </xf>
    <xf numFmtId="0" fontId="16" fillId="0" borderId="21" xfId="0" applyFont="1" applyBorder="1" applyAlignment="1">
      <alignment horizontal="center" vertical="center" shrinkToFit="1"/>
    </xf>
    <xf numFmtId="0" fontId="16" fillId="6" borderId="70" xfId="0" applyFont="1" applyFill="1" applyBorder="1" applyAlignment="1">
      <alignment horizontal="center" vertical="center" shrinkToFit="1"/>
    </xf>
    <xf numFmtId="0" fontId="16" fillId="2" borderId="14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16" fillId="2" borderId="69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7" fillId="6" borderId="57" xfId="0" applyFont="1" applyFill="1" applyBorder="1" applyAlignment="1">
      <alignment horizontal="center" vertical="center" shrinkToFit="1"/>
    </xf>
    <xf numFmtId="0" fontId="17" fillId="6" borderId="0" xfId="0" applyFont="1" applyFill="1" applyAlignment="1">
      <alignment horizontal="center" vertical="center" shrinkToFit="1"/>
    </xf>
    <xf numFmtId="0" fontId="16" fillId="6" borderId="4" xfId="0" applyFont="1" applyFill="1" applyBorder="1" applyAlignment="1">
      <alignment horizontal="center" vertical="center"/>
    </xf>
    <xf numFmtId="56" fontId="16" fillId="6" borderId="55" xfId="0" applyNumberFormat="1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56" fontId="16" fillId="0" borderId="57" xfId="0" applyNumberFormat="1" applyFont="1" applyBorder="1" applyAlignment="1">
      <alignment horizontal="center" vertical="center" shrinkToFit="1"/>
    </xf>
    <xf numFmtId="0" fontId="34" fillId="0" borderId="5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4" fillId="0" borderId="56" xfId="0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9" fillId="0" borderId="0" xfId="0" applyFont="1" applyAlignment="1">
      <alignment horizontal="center"/>
    </xf>
    <xf numFmtId="56" fontId="16" fillId="6" borderId="44" xfId="0" applyNumberFormat="1" applyFont="1" applyFill="1" applyBorder="1" applyAlignment="1">
      <alignment horizontal="center" vertical="center" shrinkToFit="1"/>
    </xf>
    <xf numFmtId="56" fontId="16" fillId="0" borderId="44" xfId="0" applyNumberFormat="1" applyFont="1" applyBorder="1" applyAlignment="1">
      <alignment horizontal="center" vertical="center" shrinkToFit="1"/>
    </xf>
    <xf numFmtId="56" fontId="33" fillId="0" borderId="44" xfId="0" quotePrefix="1" applyNumberFormat="1" applyFont="1" applyBorder="1" applyAlignment="1">
      <alignment horizontal="center"/>
    </xf>
    <xf numFmtId="0" fontId="33" fillId="0" borderId="45" xfId="0" applyFont="1" applyBorder="1" applyAlignment="1">
      <alignment horizontal="center"/>
    </xf>
    <xf numFmtId="0" fontId="33" fillId="0" borderId="61" xfId="0" applyFont="1" applyBorder="1" applyAlignment="1">
      <alignment horizontal="center"/>
    </xf>
    <xf numFmtId="56" fontId="16" fillId="0" borderId="55" xfId="0" applyNumberFormat="1" applyFont="1" applyBorder="1" applyAlignment="1">
      <alignment horizontal="center" vertical="center" shrinkToFit="1"/>
    </xf>
    <xf numFmtId="0" fontId="33" fillId="0" borderId="57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 shrinkToFit="1"/>
    </xf>
    <xf numFmtId="0" fontId="33" fillId="0" borderId="56" xfId="0" applyFont="1" applyBorder="1" applyAlignment="1">
      <alignment horizontal="center" vertical="center" shrinkToFit="1"/>
    </xf>
    <xf numFmtId="56" fontId="16" fillId="6" borderId="44" xfId="0" applyNumberFormat="1" applyFont="1" applyFill="1" applyBorder="1" applyAlignment="1">
      <alignment horizontal="center"/>
    </xf>
    <xf numFmtId="56" fontId="33" fillId="0" borderId="44" xfId="0" quotePrefix="1" applyNumberFormat="1" applyFont="1" applyBorder="1" applyAlignment="1">
      <alignment horizontal="center" vertical="center" shrinkToFit="1"/>
    </xf>
    <xf numFmtId="0" fontId="33" fillId="0" borderId="45" xfId="0" applyFont="1" applyBorder="1" applyAlignment="1">
      <alignment horizontal="center" vertical="center" shrinkToFit="1"/>
    </xf>
    <xf numFmtId="0" fontId="33" fillId="0" borderId="61" xfId="0" applyFont="1" applyBorder="1" applyAlignment="1">
      <alignment horizontal="center" vertical="center" shrinkToFit="1"/>
    </xf>
    <xf numFmtId="56" fontId="16" fillId="0" borderId="63" xfId="0" applyNumberFormat="1" applyFont="1" applyBorder="1" applyAlignment="1">
      <alignment horizontal="center" vertical="center" shrinkToFit="1"/>
    </xf>
    <xf numFmtId="0" fontId="9" fillId="0" borderId="57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17" fillId="6" borderId="56" xfId="0" applyFont="1" applyFill="1" applyBorder="1" applyAlignment="1">
      <alignment horizontal="center" vertical="center" shrinkToFit="1"/>
    </xf>
    <xf numFmtId="0" fontId="9" fillId="0" borderId="57" xfId="0" applyFont="1" applyBorder="1" applyAlignment="1">
      <alignment horizontal="center" shrinkToFit="1"/>
    </xf>
    <xf numFmtId="0" fontId="9" fillId="0" borderId="0" xfId="0" applyFont="1" applyAlignment="1">
      <alignment horizontal="center" shrinkToFit="1"/>
    </xf>
    <xf numFmtId="0" fontId="9" fillId="0" borderId="56" xfId="0" applyFont="1" applyBorder="1" applyAlignment="1">
      <alignment horizontal="center" shrinkToFit="1"/>
    </xf>
    <xf numFmtId="0" fontId="17" fillId="6" borderId="57" xfId="0" applyFont="1" applyFill="1" applyBorder="1" applyAlignment="1">
      <alignment horizontal="center"/>
    </xf>
    <xf numFmtId="0" fontId="17" fillId="6" borderId="0" xfId="0" applyFont="1" applyFill="1" applyAlignment="1">
      <alignment horizontal="center"/>
    </xf>
    <xf numFmtId="0" fontId="17" fillId="6" borderId="56" xfId="0" applyFont="1" applyFill="1" applyBorder="1" applyAlignment="1">
      <alignment horizontal="center"/>
    </xf>
    <xf numFmtId="56" fontId="16" fillId="0" borderId="45" xfId="0" quotePrefix="1" applyNumberFormat="1" applyFont="1" applyBorder="1" applyAlignment="1">
      <alignment horizontal="center"/>
    </xf>
    <xf numFmtId="56" fontId="16" fillId="0" borderId="61" xfId="0" quotePrefix="1" applyNumberFormat="1" applyFont="1" applyBorder="1" applyAlignment="1">
      <alignment horizontal="center"/>
    </xf>
    <xf numFmtId="0" fontId="34" fillId="8" borderId="57" xfId="0" applyFont="1" applyFill="1" applyBorder="1" applyAlignment="1">
      <alignment horizontal="center" vertical="center" shrinkToFit="1"/>
    </xf>
    <xf numFmtId="0" fontId="34" fillId="8" borderId="0" xfId="0" applyFont="1" applyFill="1" applyAlignment="1">
      <alignment horizontal="center" vertical="center" shrinkToFit="1"/>
    </xf>
    <xf numFmtId="56" fontId="33" fillId="8" borderId="44" xfId="0" applyNumberFormat="1" applyFont="1" applyFill="1" applyBorder="1" applyAlignment="1">
      <alignment horizontal="center" vertical="center" shrinkToFit="1"/>
    </xf>
    <xf numFmtId="0" fontId="33" fillId="8" borderId="45" xfId="0" applyFont="1" applyFill="1" applyBorder="1" applyAlignment="1">
      <alignment horizontal="center" vertical="center" shrinkToFit="1"/>
    </xf>
    <xf numFmtId="0" fontId="33" fillId="0" borderId="55" xfId="0" applyFont="1" applyBorder="1" applyAlignment="1">
      <alignment horizontal="center" vertical="center" shrinkToFit="1"/>
    </xf>
    <xf numFmtId="0" fontId="9" fillId="0" borderId="56" xfId="0" applyFont="1" applyBorder="1" applyAlignment="1">
      <alignment horizontal="center"/>
    </xf>
    <xf numFmtId="56" fontId="33" fillId="0" borderId="63" xfId="0" applyNumberFormat="1" applyFont="1" applyBorder="1" applyAlignment="1">
      <alignment horizontal="center" vertical="center" shrinkToFit="1"/>
    </xf>
    <xf numFmtId="0" fontId="16" fillId="6" borderId="69" xfId="0" applyFont="1" applyFill="1" applyBorder="1" applyAlignment="1">
      <alignment horizontal="center" vertical="center" shrinkToFit="1"/>
    </xf>
    <xf numFmtId="0" fontId="9" fillId="6" borderId="57" xfId="0" applyFont="1" applyFill="1" applyBorder="1" applyAlignment="1">
      <alignment horizontal="center"/>
    </xf>
    <xf numFmtId="0" fontId="16" fillId="0" borderId="70" xfId="0" applyFont="1" applyBorder="1" applyAlignment="1">
      <alignment horizontal="center" vertical="center" shrinkToFit="1"/>
    </xf>
    <xf numFmtId="56" fontId="33" fillId="0" borderId="13" xfId="0" quotePrefix="1" applyNumberFormat="1" applyFont="1" applyBorder="1" applyAlignment="1">
      <alignment horizontal="center" vertical="center" shrinkToFit="1"/>
    </xf>
    <xf numFmtId="0" fontId="33" fillId="0" borderId="15" xfId="0" applyFont="1" applyBorder="1" applyAlignment="1">
      <alignment horizontal="center" vertical="center" shrinkToFit="1"/>
    </xf>
    <xf numFmtId="0" fontId="33" fillId="0" borderId="64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57" xfId="0" applyFont="1" applyBorder="1" applyAlignment="1">
      <alignment horizontal="center" shrinkToFit="1"/>
    </xf>
    <xf numFmtId="0" fontId="17" fillId="0" borderId="0" xfId="0" applyFont="1" applyAlignment="1">
      <alignment horizontal="center" shrinkToFit="1"/>
    </xf>
    <xf numFmtId="0" fontId="17" fillId="0" borderId="56" xfId="0" applyFont="1" applyBorder="1" applyAlignment="1">
      <alignment horizontal="center" shrinkToFit="1"/>
    </xf>
    <xf numFmtId="0" fontId="17" fillId="0" borderId="56" xfId="0" applyFont="1" applyBorder="1" applyAlignment="1">
      <alignment horizontal="center" vertical="center" shrinkToFit="1"/>
    </xf>
    <xf numFmtId="0" fontId="19" fillId="6" borderId="28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top" textRotation="255"/>
    </xf>
    <xf numFmtId="0" fontId="0" fillId="0" borderId="26" xfId="0" applyBorder="1" applyAlignment="1">
      <alignment horizontal="center" vertical="top" textRotation="255"/>
    </xf>
    <xf numFmtId="0" fontId="19" fillId="6" borderId="71" xfId="0" applyFont="1" applyFill="1" applyBorder="1" applyAlignment="1">
      <alignment horizontal="center" vertical="center"/>
    </xf>
    <xf numFmtId="0" fontId="19" fillId="6" borderId="30" xfId="0" applyFont="1" applyFill="1" applyBorder="1" applyAlignment="1">
      <alignment horizontal="center" vertical="center"/>
    </xf>
    <xf numFmtId="0" fontId="19" fillId="6" borderId="35" xfId="0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top" textRotation="255"/>
    </xf>
    <xf numFmtId="0" fontId="19" fillId="0" borderId="26" xfId="0" applyFont="1" applyBorder="1" applyAlignment="1">
      <alignment horizontal="center" vertical="top" textRotation="255"/>
    </xf>
    <xf numFmtId="0" fontId="19" fillId="0" borderId="65" xfId="0" applyFont="1" applyBorder="1" applyAlignment="1">
      <alignment horizontal="center" vertical="top" textRotation="255"/>
    </xf>
    <xf numFmtId="0" fontId="19" fillId="0" borderId="10" xfId="0" applyFont="1" applyBorder="1" applyAlignment="1">
      <alignment horizontal="center" vertical="top" textRotation="255"/>
    </xf>
    <xf numFmtId="0" fontId="19" fillId="0" borderId="66" xfId="0" applyFont="1" applyBorder="1" applyAlignment="1">
      <alignment horizontal="center" vertical="top" textRotation="255"/>
    </xf>
    <xf numFmtId="0" fontId="19" fillId="0" borderId="38" xfId="0" applyFont="1" applyBorder="1" applyAlignment="1">
      <alignment horizontal="center" vertical="top" textRotation="255"/>
    </xf>
    <xf numFmtId="0" fontId="19" fillId="0" borderId="67" xfId="0" applyFont="1" applyBorder="1" applyAlignment="1">
      <alignment horizontal="center" vertical="top" textRotation="255"/>
    </xf>
    <xf numFmtId="0" fontId="19" fillId="0" borderId="53" xfId="0" applyFont="1" applyBorder="1" applyAlignment="1">
      <alignment horizontal="center" vertical="top" textRotation="255"/>
    </xf>
    <xf numFmtId="0" fontId="19" fillId="0" borderId="66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 shrinkToFit="1"/>
    </xf>
    <xf numFmtId="0" fontId="19" fillId="0" borderId="22" xfId="0" applyFont="1" applyBorder="1" applyAlignment="1">
      <alignment horizontal="center" vertical="center" shrinkToFit="1"/>
    </xf>
    <xf numFmtId="0" fontId="19" fillId="0" borderId="23" xfId="0" applyFont="1" applyBorder="1" applyAlignment="1">
      <alignment horizontal="center" vertical="center" shrinkToFit="1"/>
    </xf>
    <xf numFmtId="0" fontId="19" fillId="6" borderId="23" xfId="0" applyFont="1" applyFill="1" applyBorder="1" applyAlignment="1">
      <alignment horizontal="center" vertical="center" shrinkToFit="1"/>
    </xf>
    <xf numFmtId="0" fontId="19" fillId="6" borderId="22" xfId="0" applyFont="1" applyFill="1" applyBorder="1" applyAlignment="1">
      <alignment horizontal="center" vertical="center" shrinkToFit="1"/>
    </xf>
    <xf numFmtId="0" fontId="19" fillId="6" borderId="15" xfId="0" applyFont="1" applyFill="1" applyBorder="1" applyAlignment="1">
      <alignment horizontal="center" vertical="center"/>
    </xf>
    <xf numFmtId="0" fontId="19" fillId="0" borderId="65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19" fillId="2" borderId="21" xfId="0" applyFont="1" applyFill="1" applyBorder="1" applyAlignment="1">
      <alignment horizontal="center" vertical="center"/>
    </xf>
    <xf numFmtId="0" fontId="19" fillId="2" borderId="6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5" borderId="53" xfId="0" applyFont="1" applyFill="1" applyBorder="1" applyAlignment="1">
      <alignment horizontal="center" vertical="center" shrinkToFit="1"/>
    </xf>
    <xf numFmtId="0" fontId="19" fillId="5" borderId="17" xfId="0" applyFont="1" applyFill="1" applyBorder="1" applyAlignment="1">
      <alignment horizontal="center" vertical="center"/>
    </xf>
    <xf numFmtId="0" fontId="20" fillId="5" borderId="18" xfId="0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5" borderId="28" xfId="0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18" xfId="0" applyFont="1" applyFill="1" applyBorder="1" applyAlignment="1" applyProtection="1">
      <alignment horizontal="center" vertical="center"/>
      <protection locked="0"/>
    </xf>
    <xf numFmtId="0" fontId="20" fillId="5" borderId="18" xfId="0" applyFont="1" applyFill="1" applyBorder="1" applyAlignment="1" applyProtection="1">
      <alignment horizontal="center" vertical="center"/>
      <protection locked="0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20" fillId="5" borderId="19" xfId="0" applyFont="1" applyFill="1" applyBorder="1" applyAlignment="1" applyProtection="1">
      <alignment horizontal="center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opLeftCell="A4" workbookViewId="0">
      <selection activeCell="B13" sqref="B13"/>
    </sheetView>
  </sheetViews>
  <sheetFormatPr defaultRowHeight="13.2" x14ac:dyDescent="0.2"/>
  <cols>
    <col min="1" max="1" width="6.21875" customWidth="1"/>
    <col min="2" max="2" width="25" customWidth="1"/>
    <col min="3" max="3" width="7.44140625" customWidth="1"/>
    <col min="4" max="4" width="2.44140625" customWidth="1"/>
    <col min="5" max="5" width="6.21875" customWidth="1"/>
    <col min="6" max="6" width="25" customWidth="1"/>
    <col min="7" max="7" width="7.44140625" customWidth="1"/>
  </cols>
  <sheetData>
    <row r="1" spans="1:9" ht="13.5" customHeight="1" x14ac:dyDescent="0.2">
      <c r="A1" s="223" t="s">
        <v>84</v>
      </c>
      <c r="B1" s="223"/>
      <c r="C1" s="223"/>
      <c r="D1" s="223"/>
      <c r="E1" s="223"/>
      <c r="F1" s="223"/>
      <c r="G1" s="223"/>
    </row>
    <row r="2" spans="1:9" ht="13.5" customHeight="1" x14ac:dyDescent="0.2">
      <c r="A2" s="223"/>
      <c r="B2" s="223"/>
      <c r="C2" s="223"/>
      <c r="D2" s="223"/>
      <c r="E2" s="223"/>
      <c r="F2" s="223"/>
      <c r="G2" s="223"/>
    </row>
    <row r="3" spans="1:9" ht="13.5" customHeight="1" x14ac:dyDescent="0.2">
      <c r="A3" s="224" t="s">
        <v>8</v>
      </c>
      <c r="B3" s="224"/>
      <c r="C3" s="224"/>
      <c r="D3" s="224"/>
      <c r="E3" s="224"/>
      <c r="F3" s="224"/>
      <c r="G3" s="224"/>
      <c r="H3" s="3"/>
      <c r="I3" s="3"/>
    </row>
    <row r="4" spans="1:9" ht="13.5" customHeight="1" x14ac:dyDescent="0.2">
      <c r="A4" s="224"/>
      <c r="B4" s="224"/>
      <c r="C4" s="224"/>
      <c r="D4" s="224"/>
      <c r="E4" s="224"/>
      <c r="F4" s="224"/>
      <c r="G4" s="224"/>
      <c r="H4" s="3"/>
      <c r="I4" s="3"/>
    </row>
    <row r="5" spans="1:9" ht="13.5" customHeight="1" x14ac:dyDescent="0.2">
      <c r="A5" s="1"/>
      <c r="B5" s="1"/>
      <c r="C5" s="1"/>
      <c r="D5" s="1"/>
      <c r="E5" s="1"/>
      <c r="F5" s="225" t="s">
        <v>88</v>
      </c>
      <c r="G5" s="225"/>
      <c r="H5" s="3"/>
      <c r="I5" s="3"/>
    </row>
    <row r="6" spans="1:9" ht="14.25" customHeight="1" thickBot="1" x14ac:dyDescent="0.25">
      <c r="F6" s="226"/>
      <c r="G6" s="226"/>
    </row>
    <row r="7" spans="1:9" ht="23.25" customHeight="1" x14ac:dyDescent="0.2">
      <c r="A7" s="11" t="s">
        <v>9</v>
      </c>
      <c r="B7" s="186" t="s">
        <v>36</v>
      </c>
      <c r="C7" s="5"/>
      <c r="D7" s="6"/>
      <c r="E7" s="12" t="s">
        <v>9</v>
      </c>
      <c r="F7" s="186" t="s">
        <v>11</v>
      </c>
      <c r="G7" s="7" t="s">
        <v>10</v>
      </c>
    </row>
    <row r="8" spans="1:9" ht="23.25" customHeight="1" x14ac:dyDescent="0.2">
      <c r="A8" s="4">
        <v>1</v>
      </c>
      <c r="B8" s="23" t="s">
        <v>47</v>
      </c>
      <c r="C8" s="40">
        <v>1</v>
      </c>
      <c r="D8" s="33"/>
      <c r="E8" s="34">
        <v>21</v>
      </c>
      <c r="F8" s="188" t="s">
        <v>66</v>
      </c>
      <c r="G8" s="41">
        <v>12</v>
      </c>
    </row>
    <row r="9" spans="1:9" ht="23.25" customHeight="1" x14ac:dyDescent="0.2">
      <c r="A9" s="4">
        <v>2</v>
      </c>
      <c r="B9" s="23" t="s">
        <v>48</v>
      </c>
      <c r="C9" s="40">
        <v>11</v>
      </c>
      <c r="D9" s="33"/>
      <c r="E9" s="34">
        <v>22</v>
      </c>
      <c r="F9" s="43" t="s">
        <v>67</v>
      </c>
      <c r="G9" s="41">
        <v>23</v>
      </c>
    </row>
    <row r="10" spans="1:9" ht="23.25" customHeight="1" x14ac:dyDescent="0.2">
      <c r="A10" s="4">
        <v>3</v>
      </c>
      <c r="B10" s="188" t="s">
        <v>49</v>
      </c>
      <c r="C10" s="40">
        <v>21</v>
      </c>
      <c r="D10" s="33"/>
      <c r="E10" s="35">
        <v>23</v>
      </c>
      <c r="F10" s="18" t="s">
        <v>68</v>
      </c>
      <c r="G10" s="41">
        <v>25</v>
      </c>
    </row>
    <row r="11" spans="1:9" ht="23.25" customHeight="1" x14ac:dyDescent="0.2">
      <c r="A11" s="4">
        <v>4</v>
      </c>
      <c r="B11" s="23" t="s">
        <v>50</v>
      </c>
      <c r="C11" s="40">
        <v>22</v>
      </c>
      <c r="D11" s="33"/>
      <c r="E11" s="34">
        <v>24</v>
      </c>
      <c r="F11" s="18" t="s">
        <v>69</v>
      </c>
      <c r="G11" s="41">
        <v>26</v>
      </c>
    </row>
    <row r="12" spans="1:9" ht="23.25" customHeight="1" x14ac:dyDescent="0.2">
      <c r="A12" s="4">
        <v>5</v>
      </c>
      <c r="B12" s="23" t="s">
        <v>51</v>
      </c>
      <c r="C12" s="40">
        <v>2</v>
      </c>
      <c r="D12" s="33"/>
      <c r="E12" s="34">
        <v>25</v>
      </c>
      <c r="F12" s="18" t="s">
        <v>70</v>
      </c>
      <c r="G12" s="41">
        <v>7</v>
      </c>
    </row>
    <row r="13" spans="1:9" ht="23.25" customHeight="1" x14ac:dyDescent="0.2">
      <c r="A13" s="4">
        <v>6</v>
      </c>
      <c r="B13" s="18" t="s">
        <v>94</v>
      </c>
      <c r="C13" s="40">
        <v>3</v>
      </c>
      <c r="D13" s="33"/>
      <c r="E13" s="34">
        <v>26</v>
      </c>
      <c r="F13" s="18" t="s">
        <v>71</v>
      </c>
      <c r="G13" s="41">
        <v>27</v>
      </c>
    </row>
    <row r="14" spans="1:9" ht="23.25" customHeight="1" x14ac:dyDescent="0.2">
      <c r="A14" s="4">
        <v>7</v>
      </c>
      <c r="B14" s="18" t="s">
        <v>52</v>
      </c>
      <c r="C14" s="40">
        <v>13</v>
      </c>
      <c r="D14" s="33"/>
      <c r="E14" s="36">
        <v>27</v>
      </c>
      <c r="F14" s="18" t="s">
        <v>72</v>
      </c>
      <c r="G14" s="41">
        <v>28</v>
      </c>
    </row>
    <row r="15" spans="1:9" ht="23.25" customHeight="1" x14ac:dyDescent="0.2">
      <c r="A15" s="4">
        <v>8</v>
      </c>
      <c r="B15" s="18" t="s">
        <v>54</v>
      </c>
      <c r="C15" s="40">
        <v>24</v>
      </c>
      <c r="D15" s="33"/>
      <c r="E15" s="34">
        <v>28</v>
      </c>
      <c r="F15" s="18" t="s">
        <v>73</v>
      </c>
      <c r="G15" s="41">
        <v>18</v>
      </c>
    </row>
    <row r="16" spans="1:9" ht="23.25" customHeight="1" x14ac:dyDescent="0.2">
      <c r="A16" s="4">
        <v>9</v>
      </c>
      <c r="B16" s="18" t="s">
        <v>55</v>
      </c>
      <c r="C16" s="40">
        <v>14</v>
      </c>
      <c r="D16" s="33"/>
      <c r="E16" s="34">
        <v>29</v>
      </c>
      <c r="F16" s="18" t="s">
        <v>74</v>
      </c>
      <c r="G16" s="41">
        <v>8</v>
      </c>
    </row>
    <row r="17" spans="1:7" ht="23.25" customHeight="1" x14ac:dyDescent="0.2">
      <c r="A17" s="4">
        <v>10</v>
      </c>
      <c r="B17" s="18" t="s">
        <v>56</v>
      </c>
      <c r="C17" s="40">
        <v>4</v>
      </c>
      <c r="D17" s="33"/>
      <c r="E17" s="34"/>
      <c r="F17" s="18"/>
      <c r="G17" s="41"/>
    </row>
    <row r="18" spans="1:7" ht="23.25" customHeight="1" x14ac:dyDescent="0.2">
      <c r="A18" s="4">
        <v>11</v>
      </c>
      <c r="B18" s="18" t="s">
        <v>57</v>
      </c>
      <c r="C18" s="40">
        <v>5</v>
      </c>
      <c r="D18" s="33"/>
      <c r="E18" s="34"/>
      <c r="F18" s="31"/>
      <c r="G18" s="41"/>
    </row>
    <row r="19" spans="1:7" ht="23.25" customHeight="1" x14ac:dyDescent="0.2">
      <c r="A19" s="4">
        <v>12</v>
      </c>
      <c r="B19" s="43" t="s">
        <v>53</v>
      </c>
      <c r="C19" s="40">
        <v>15</v>
      </c>
      <c r="D19" s="33"/>
      <c r="E19" s="34"/>
      <c r="F19" s="18"/>
      <c r="G19" s="41"/>
    </row>
    <row r="20" spans="1:7" ht="23.25" customHeight="1" x14ac:dyDescent="0.2">
      <c r="A20" s="4">
        <v>13</v>
      </c>
      <c r="B20" s="18" t="s">
        <v>58</v>
      </c>
      <c r="C20" s="40">
        <v>16</v>
      </c>
      <c r="D20" s="33"/>
      <c r="E20" s="34"/>
      <c r="F20" s="18"/>
      <c r="G20" s="41"/>
    </row>
    <row r="21" spans="1:7" ht="23.25" customHeight="1" x14ac:dyDescent="0.2">
      <c r="A21" s="4">
        <v>14</v>
      </c>
      <c r="B21" s="18" t="s">
        <v>59</v>
      </c>
      <c r="C21" s="16">
        <v>6</v>
      </c>
      <c r="D21" s="33"/>
      <c r="E21" s="34"/>
      <c r="F21" s="2"/>
      <c r="G21" s="41"/>
    </row>
    <row r="22" spans="1:7" ht="23.25" customHeight="1" x14ac:dyDescent="0.2">
      <c r="A22" s="4">
        <v>15</v>
      </c>
      <c r="B22" s="18" t="s">
        <v>60</v>
      </c>
      <c r="C22" s="16">
        <v>17</v>
      </c>
      <c r="D22" s="33"/>
      <c r="E22" s="34"/>
      <c r="G22" s="32"/>
    </row>
    <row r="23" spans="1:7" ht="23.25" customHeight="1" x14ac:dyDescent="0.2">
      <c r="A23" s="4">
        <v>16</v>
      </c>
      <c r="B23" s="18" t="s">
        <v>61</v>
      </c>
      <c r="C23" s="16">
        <v>9</v>
      </c>
      <c r="D23" s="33"/>
      <c r="E23" s="34"/>
      <c r="F23" s="19"/>
      <c r="G23" s="15"/>
    </row>
    <row r="24" spans="1:7" ht="23.25" customHeight="1" x14ac:dyDescent="0.2">
      <c r="A24" s="4">
        <v>17</v>
      </c>
      <c r="B24" s="18" t="s">
        <v>62</v>
      </c>
      <c r="C24" s="16">
        <v>19</v>
      </c>
      <c r="D24" s="33"/>
      <c r="E24" s="34"/>
      <c r="F24" s="19"/>
      <c r="G24" s="8"/>
    </row>
    <row r="25" spans="1:7" ht="23.25" customHeight="1" x14ac:dyDescent="0.2">
      <c r="A25" s="4">
        <v>18</v>
      </c>
      <c r="B25" s="18" t="s">
        <v>63</v>
      </c>
      <c r="C25" s="16">
        <v>29</v>
      </c>
      <c r="D25" s="33"/>
      <c r="E25" s="34"/>
      <c r="F25" s="19"/>
      <c r="G25" s="8"/>
    </row>
    <row r="26" spans="1:7" ht="23.25" customHeight="1" x14ac:dyDescent="0.2">
      <c r="A26" s="227" t="s">
        <v>41</v>
      </c>
      <c r="B26" s="228"/>
      <c r="C26" s="228"/>
      <c r="D26" s="228"/>
      <c r="E26" s="228"/>
      <c r="F26" s="228"/>
      <c r="G26" s="229"/>
    </row>
    <row r="27" spans="1:7" ht="23.25" customHeight="1" x14ac:dyDescent="0.2">
      <c r="A27" s="4">
        <v>19</v>
      </c>
      <c r="B27" s="18" t="s">
        <v>64</v>
      </c>
      <c r="C27" s="16">
        <v>30</v>
      </c>
      <c r="D27" s="33"/>
      <c r="E27" s="34">
        <v>30</v>
      </c>
      <c r="F27" s="18" t="s">
        <v>65</v>
      </c>
      <c r="G27" s="32">
        <v>10</v>
      </c>
    </row>
    <row r="28" spans="1:7" ht="23.25" customHeight="1" x14ac:dyDescent="0.2">
      <c r="A28" s="4">
        <v>20</v>
      </c>
      <c r="B28" s="18" t="s">
        <v>92</v>
      </c>
      <c r="C28" s="16">
        <v>20</v>
      </c>
      <c r="D28" s="2"/>
      <c r="E28" s="34"/>
      <c r="F28" s="18"/>
      <c r="G28" s="32"/>
    </row>
    <row r="29" spans="1:7" ht="23.25" customHeight="1" x14ac:dyDescent="0.2">
      <c r="A29" s="4"/>
      <c r="B29" s="18"/>
      <c r="C29" s="16"/>
      <c r="D29" s="2"/>
      <c r="E29" s="34"/>
      <c r="F29" s="18"/>
      <c r="G29" s="193"/>
    </row>
    <row r="30" spans="1:7" ht="23.25" customHeight="1" thickBot="1" x14ac:dyDescent="0.25">
      <c r="A30" s="9"/>
      <c r="B30" s="22"/>
      <c r="C30" s="17"/>
      <c r="D30" s="14"/>
      <c r="E30" s="13"/>
      <c r="F30" s="20"/>
      <c r="G30" s="10"/>
    </row>
    <row r="31" spans="1:7" ht="23.25" customHeight="1" x14ac:dyDescent="0.2">
      <c r="A31" s="37"/>
      <c r="B31" s="37"/>
      <c r="C31" s="37"/>
    </row>
    <row r="32" spans="1:7" ht="23.25" customHeight="1" x14ac:dyDescent="0.2"/>
    <row r="33" ht="23.25" customHeight="1" x14ac:dyDescent="0.2"/>
    <row r="34" ht="23.25" customHeight="1" x14ac:dyDescent="0.2"/>
    <row r="35" ht="23.25" customHeight="1" x14ac:dyDescent="0.2"/>
    <row r="36" ht="23.25" customHeight="1" x14ac:dyDescent="0.2"/>
    <row r="37" ht="23.25" customHeight="1" x14ac:dyDescent="0.2"/>
    <row r="38" ht="23.25" customHeight="1" x14ac:dyDescent="0.2"/>
    <row r="39" ht="23.25" customHeight="1" x14ac:dyDescent="0.2"/>
  </sheetData>
  <mergeCells count="4">
    <mergeCell ref="A1:G2"/>
    <mergeCell ref="A3:G4"/>
    <mergeCell ref="F5:G6"/>
    <mergeCell ref="A26:G26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35"/>
  <sheetViews>
    <sheetView topLeftCell="A7" zoomScaleNormal="100" workbookViewId="0">
      <selection activeCell="B8" sqref="B8:F8"/>
    </sheetView>
  </sheetViews>
  <sheetFormatPr defaultRowHeight="13.2" x14ac:dyDescent="0.2"/>
  <cols>
    <col min="1" max="35" width="5.6640625" customWidth="1"/>
  </cols>
  <sheetData>
    <row r="1" spans="1:35" ht="18" customHeight="1" x14ac:dyDescent="0.2">
      <c r="A1" s="230" t="s">
        <v>85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</row>
    <row r="2" spans="1:35" ht="18" customHeight="1" x14ac:dyDescent="0.2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5" ht="18" customHeight="1" x14ac:dyDescent="0.2">
      <c r="A3" s="29"/>
      <c r="B3" s="29"/>
      <c r="C3" s="29"/>
      <c r="D3" s="29"/>
      <c r="E3" s="29"/>
      <c r="F3" s="29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</row>
    <row r="4" spans="1:35" ht="18" customHeight="1" thickBot="1" x14ac:dyDescent="0.25">
      <c r="A4" s="141"/>
      <c r="B4" s="141"/>
      <c r="C4" s="141"/>
      <c r="D4" s="141"/>
      <c r="E4" s="141"/>
      <c r="F4" s="141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</row>
    <row r="5" spans="1:35" ht="24.9" customHeight="1" thickBot="1" x14ac:dyDescent="0.25">
      <c r="A5" s="237" t="s">
        <v>38</v>
      </c>
      <c r="B5" s="238"/>
      <c r="C5" s="238"/>
      <c r="D5" s="238"/>
      <c r="E5" s="238"/>
      <c r="F5" s="239"/>
      <c r="G5" s="25"/>
      <c r="H5" s="244" t="s">
        <v>39</v>
      </c>
      <c r="I5" s="245"/>
      <c r="J5" s="245"/>
      <c r="K5" s="245"/>
      <c r="L5" s="245"/>
      <c r="M5" s="246"/>
      <c r="N5" s="25"/>
      <c r="O5" s="237" t="s">
        <v>40</v>
      </c>
      <c r="P5" s="238"/>
      <c r="Q5" s="238"/>
      <c r="R5" s="238"/>
      <c r="S5" s="238"/>
      <c r="T5" s="239"/>
      <c r="AC5" s="240"/>
      <c r="AD5" s="240"/>
      <c r="AE5" s="240"/>
      <c r="AF5" s="240"/>
      <c r="AG5" s="240"/>
      <c r="AH5" s="240"/>
      <c r="AI5" s="21"/>
    </row>
    <row r="6" spans="1:35" ht="24.9" customHeight="1" x14ac:dyDescent="0.2">
      <c r="A6" s="30">
        <v>1</v>
      </c>
      <c r="B6" s="231" t="s">
        <v>47</v>
      </c>
      <c r="C6" s="232"/>
      <c r="D6" s="232"/>
      <c r="E6" s="232"/>
      <c r="F6" s="233"/>
      <c r="G6" s="38"/>
      <c r="H6" s="30">
        <v>11</v>
      </c>
      <c r="I6" s="247" t="s">
        <v>48</v>
      </c>
      <c r="J6" s="247"/>
      <c r="K6" s="247"/>
      <c r="L6" s="247"/>
      <c r="M6" s="248"/>
      <c r="O6" s="192">
        <v>21</v>
      </c>
      <c r="P6" s="231" t="s">
        <v>49</v>
      </c>
      <c r="Q6" s="232"/>
      <c r="R6" s="232"/>
      <c r="S6" s="232"/>
      <c r="T6" s="233"/>
      <c r="AI6" s="21"/>
    </row>
    <row r="7" spans="1:35" ht="24.9" customHeight="1" x14ac:dyDescent="0.2">
      <c r="A7" s="24">
        <v>2</v>
      </c>
      <c r="B7" s="234" t="s">
        <v>51</v>
      </c>
      <c r="C7" s="235"/>
      <c r="D7" s="235"/>
      <c r="E7" s="235"/>
      <c r="F7" s="236"/>
      <c r="G7" s="38"/>
      <c r="H7" s="24">
        <v>12</v>
      </c>
      <c r="I7" s="242" t="s">
        <v>66</v>
      </c>
      <c r="J7" s="242"/>
      <c r="K7" s="242"/>
      <c r="L7" s="242"/>
      <c r="M7" s="243"/>
      <c r="O7" s="24">
        <v>22</v>
      </c>
      <c r="P7" s="234" t="s">
        <v>50</v>
      </c>
      <c r="Q7" s="235"/>
      <c r="R7" s="235"/>
      <c r="S7" s="235"/>
      <c r="T7" s="236"/>
      <c r="AI7" s="21"/>
    </row>
    <row r="8" spans="1:35" ht="24.9" customHeight="1" x14ac:dyDescent="0.2">
      <c r="A8" s="24">
        <v>3</v>
      </c>
      <c r="B8" s="234" t="s">
        <v>94</v>
      </c>
      <c r="C8" s="235"/>
      <c r="D8" s="235"/>
      <c r="E8" s="235"/>
      <c r="F8" s="236"/>
      <c r="G8" s="38"/>
      <c r="H8" s="24">
        <v>13</v>
      </c>
      <c r="I8" s="242" t="s">
        <v>52</v>
      </c>
      <c r="J8" s="242"/>
      <c r="K8" s="242"/>
      <c r="L8" s="242"/>
      <c r="M8" s="243"/>
      <c r="O8" s="30">
        <v>23</v>
      </c>
      <c r="P8" s="234" t="s">
        <v>81</v>
      </c>
      <c r="Q8" s="235"/>
      <c r="R8" s="235"/>
      <c r="S8" s="235"/>
      <c r="T8" s="236"/>
      <c r="AI8" s="21"/>
    </row>
    <row r="9" spans="1:35" ht="24.9" customHeight="1" x14ac:dyDescent="0.2">
      <c r="A9" s="24">
        <v>4</v>
      </c>
      <c r="B9" s="234" t="s">
        <v>56</v>
      </c>
      <c r="C9" s="235"/>
      <c r="D9" s="235"/>
      <c r="E9" s="235"/>
      <c r="F9" s="236"/>
      <c r="G9" s="38"/>
      <c r="H9" s="24">
        <v>14</v>
      </c>
      <c r="I9" s="242" t="s">
        <v>55</v>
      </c>
      <c r="J9" s="242"/>
      <c r="K9" s="242"/>
      <c r="L9" s="242"/>
      <c r="M9" s="243"/>
      <c r="O9" s="24">
        <v>24</v>
      </c>
      <c r="P9" s="234" t="s">
        <v>82</v>
      </c>
      <c r="Q9" s="235"/>
      <c r="R9" s="235"/>
      <c r="S9" s="235"/>
      <c r="T9" s="236"/>
      <c r="AI9" s="21"/>
    </row>
    <row r="10" spans="1:35" ht="24.9" customHeight="1" x14ac:dyDescent="0.2">
      <c r="A10" s="24">
        <v>5</v>
      </c>
      <c r="B10" s="234" t="s">
        <v>57</v>
      </c>
      <c r="C10" s="235"/>
      <c r="D10" s="235"/>
      <c r="E10" s="235"/>
      <c r="F10" s="236"/>
      <c r="G10" s="38"/>
      <c r="H10" s="24">
        <v>15</v>
      </c>
      <c r="I10" s="242" t="s">
        <v>53</v>
      </c>
      <c r="J10" s="242"/>
      <c r="K10" s="242"/>
      <c r="L10" s="242"/>
      <c r="M10" s="243"/>
      <c r="O10" s="30">
        <v>25</v>
      </c>
      <c r="P10" s="234" t="s">
        <v>68</v>
      </c>
      <c r="Q10" s="235"/>
      <c r="R10" s="235"/>
      <c r="S10" s="235"/>
      <c r="T10" s="236"/>
      <c r="AI10" s="21"/>
    </row>
    <row r="11" spans="1:35" ht="24.9" customHeight="1" x14ac:dyDescent="0.2">
      <c r="A11" s="39">
        <v>6</v>
      </c>
      <c r="B11" s="234" t="s">
        <v>75</v>
      </c>
      <c r="C11" s="235"/>
      <c r="D11" s="235"/>
      <c r="E11" s="235"/>
      <c r="F11" s="236"/>
      <c r="G11" s="38"/>
      <c r="H11" s="24">
        <v>16</v>
      </c>
      <c r="I11" s="242" t="s">
        <v>58</v>
      </c>
      <c r="J11" s="242"/>
      <c r="K11" s="242"/>
      <c r="L11" s="242"/>
      <c r="M11" s="243"/>
      <c r="O11" s="24">
        <v>26</v>
      </c>
      <c r="P11" s="234" t="s">
        <v>69</v>
      </c>
      <c r="Q11" s="235"/>
      <c r="R11" s="235"/>
      <c r="S11" s="235"/>
      <c r="T11" s="236"/>
      <c r="AI11" s="21"/>
    </row>
    <row r="12" spans="1:35" ht="24.9" customHeight="1" x14ac:dyDescent="0.2">
      <c r="A12" s="24">
        <v>7</v>
      </c>
      <c r="B12" s="234" t="s">
        <v>76</v>
      </c>
      <c r="C12" s="235"/>
      <c r="D12" s="235"/>
      <c r="E12" s="235"/>
      <c r="F12" s="236"/>
      <c r="G12" s="38"/>
      <c r="H12" s="24">
        <v>17</v>
      </c>
      <c r="I12" s="242" t="s">
        <v>79</v>
      </c>
      <c r="J12" s="242"/>
      <c r="K12" s="242"/>
      <c r="L12" s="242"/>
      <c r="M12" s="243"/>
      <c r="N12" s="25"/>
      <c r="O12" s="30">
        <v>27</v>
      </c>
      <c r="P12" s="234" t="s">
        <v>71</v>
      </c>
      <c r="Q12" s="235"/>
      <c r="R12" s="235"/>
      <c r="S12" s="235"/>
      <c r="T12" s="236"/>
      <c r="AI12" s="21"/>
    </row>
    <row r="13" spans="1:35" ht="24.9" customHeight="1" x14ac:dyDescent="0.2">
      <c r="A13" s="24">
        <v>8</v>
      </c>
      <c r="B13" s="234" t="s">
        <v>77</v>
      </c>
      <c r="C13" s="235"/>
      <c r="D13" s="235"/>
      <c r="E13" s="235"/>
      <c r="F13" s="236"/>
      <c r="G13" s="38"/>
      <c r="H13" s="24">
        <v>18</v>
      </c>
      <c r="I13" s="242" t="s">
        <v>73</v>
      </c>
      <c r="J13" s="242"/>
      <c r="K13" s="242"/>
      <c r="L13" s="242"/>
      <c r="M13" s="243"/>
      <c r="N13" s="25"/>
      <c r="O13" s="24">
        <v>28</v>
      </c>
      <c r="P13" s="234" t="s">
        <v>72</v>
      </c>
      <c r="Q13" s="235"/>
      <c r="R13" s="235"/>
      <c r="S13" s="235"/>
      <c r="T13" s="236"/>
      <c r="U13" s="25"/>
      <c r="V13" s="106"/>
      <c r="W13" s="106"/>
      <c r="X13" s="106"/>
      <c r="Y13" s="106"/>
      <c r="Z13" s="106"/>
      <c r="AC13" s="25"/>
      <c r="AD13" s="38"/>
      <c r="AE13" s="38"/>
      <c r="AF13" s="38"/>
      <c r="AG13" s="38"/>
      <c r="AH13" s="38"/>
      <c r="AI13" s="21"/>
    </row>
    <row r="14" spans="1:35" ht="24.9" customHeight="1" x14ac:dyDescent="0.2">
      <c r="A14" s="24">
        <v>9</v>
      </c>
      <c r="B14" s="234" t="s">
        <v>78</v>
      </c>
      <c r="C14" s="235"/>
      <c r="D14" s="235"/>
      <c r="E14" s="235"/>
      <c r="F14" s="236"/>
      <c r="G14" s="38"/>
      <c r="H14" s="24">
        <v>19</v>
      </c>
      <c r="I14" s="234" t="s">
        <v>80</v>
      </c>
      <c r="J14" s="235"/>
      <c r="K14" s="235"/>
      <c r="L14" s="235"/>
      <c r="M14" s="236"/>
      <c r="N14" s="25"/>
      <c r="O14" s="24">
        <v>29</v>
      </c>
      <c r="P14" s="234" t="s">
        <v>83</v>
      </c>
      <c r="Q14" s="235"/>
      <c r="R14" s="235"/>
      <c r="S14" s="235"/>
      <c r="T14" s="236"/>
      <c r="U14" s="25"/>
      <c r="V14" s="106"/>
      <c r="W14" s="106"/>
      <c r="X14" s="106"/>
      <c r="Y14" s="106"/>
      <c r="Z14" s="106"/>
      <c r="AC14" s="25"/>
      <c r="AD14" s="38"/>
      <c r="AE14" s="38"/>
      <c r="AF14" s="38"/>
      <c r="AG14" s="38"/>
      <c r="AH14" s="38"/>
      <c r="AI14" s="21"/>
    </row>
    <row r="15" spans="1:35" ht="24.9" customHeight="1" thickBot="1" x14ac:dyDescent="0.25">
      <c r="A15" s="105">
        <v>10</v>
      </c>
      <c r="B15" s="249" t="s">
        <v>93</v>
      </c>
      <c r="C15" s="250"/>
      <c r="D15" s="250"/>
      <c r="E15" s="250"/>
      <c r="F15" s="251"/>
      <c r="G15" s="38"/>
      <c r="H15" s="105">
        <v>20</v>
      </c>
      <c r="I15" s="252" t="s">
        <v>95</v>
      </c>
      <c r="J15" s="252"/>
      <c r="K15" s="252"/>
      <c r="L15" s="252"/>
      <c r="M15" s="253"/>
      <c r="N15" s="25"/>
      <c r="O15" s="189">
        <v>30</v>
      </c>
      <c r="P15" s="254" t="s">
        <v>96</v>
      </c>
      <c r="Q15" s="254"/>
      <c r="R15" s="254"/>
      <c r="S15" s="254"/>
      <c r="T15" s="255"/>
      <c r="U15" s="25"/>
      <c r="V15" s="38"/>
      <c r="W15" s="38"/>
      <c r="X15" s="38"/>
      <c r="Y15" s="38"/>
      <c r="Z15" s="38"/>
      <c r="AC15" s="25"/>
      <c r="AD15" s="38"/>
      <c r="AE15" s="38"/>
      <c r="AF15" s="38"/>
      <c r="AG15" s="38"/>
      <c r="AH15" s="38"/>
      <c r="AI15" s="21"/>
    </row>
    <row r="16" spans="1:35" ht="18" customHeight="1" x14ac:dyDescent="0.2">
      <c r="A16" s="25"/>
      <c r="B16" s="27"/>
      <c r="C16" s="27"/>
      <c r="D16" s="27"/>
      <c r="E16" s="21"/>
      <c r="F16" s="25"/>
      <c r="G16" s="25"/>
      <c r="H16" s="25"/>
      <c r="I16" s="25"/>
      <c r="J16" s="26"/>
      <c r="K16" s="26"/>
      <c r="L16" s="26"/>
      <c r="M16" s="26"/>
      <c r="N16" s="26"/>
      <c r="O16" s="21"/>
      <c r="P16" s="25"/>
      <c r="Q16" s="26"/>
      <c r="R16" s="26"/>
      <c r="S16" s="26"/>
      <c r="T16" s="21"/>
      <c r="U16" s="25"/>
      <c r="V16" s="27"/>
      <c r="W16" s="27"/>
      <c r="X16" s="27"/>
      <c r="Y16" s="21"/>
      <c r="Z16" s="25"/>
      <c r="AA16" s="26"/>
      <c r="AB16" s="26"/>
      <c r="AC16" s="26"/>
      <c r="AD16" s="21"/>
      <c r="AE16" s="25"/>
      <c r="AF16" s="26"/>
      <c r="AG16" s="26"/>
      <c r="AH16" s="26"/>
      <c r="AI16" s="21"/>
    </row>
    <row r="17" spans="1:35" ht="24.75" customHeight="1" x14ac:dyDescent="0.2">
      <c r="A17" s="241" t="s">
        <v>32</v>
      </c>
      <c r="B17" s="241"/>
      <c r="C17" s="241"/>
      <c r="D17" s="241"/>
      <c r="E17" s="241"/>
      <c r="F17" s="241"/>
      <c r="G17" s="42"/>
      <c r="H17" s="241" t="s">
        <v>32</v>
      </c>
      <c r="I17" s="241"/>
      <c r="J17" s="241"/>
      <c r="K17" s="241"/>
      <c r="L17" s="241"/>
      <c r="M17" s="241"/>
      <c r="N17" s="29"/>
      <c r="O17" s="241" t="s">
        <v>34</v>
      </c>
      <c r="P17" s="241"/>
      <c r="Q17" s="241"/>
      <c r="R17" s="241"/>
      <c r="S17" s="241"/>
      <c r="T17" s="241"/>
      <c r="U17" s="29"/>
      <c r="V17" s="29"/>
      <c r="W17" s="29"/>
      <c r="X17" s="29"/>
      <c r="Y17" s="29"/>
      <c r="Z17" s="29"/>
      <c r="AA17" s="29"/>
      <c r="AB17" s="29"/>
      <c r="AC17" s="241"/>
      <c r="AD17" s="241"/>
      <c r="AE17" s="241"/>
      <c r="AF17" s="241"/>
      <c r="AG17" s="241"/>
      <c r="AH17" s="241"/>
      <c r="AI17" s="241"/>
    </row>
    <row r="18" spans="1:35" ht="24.75" customHeight="1" x14ac:dyDescent="0.2">
      <c r="A18" s="241" t="s">
        <v>89</v>
      </c>
      <c r="B18" s="241"/>
      <c r="C18" s="241"/>
      <c r="D18" s="241"/>
      <c r="E18" s="241"/>
      <c r="F18" s="241"/>
      <c r="G18" s="42"/>
      <c r="H18" s="241" t="s">
        <v>90</v>
      </c>
      <c r="I18" s="241"/>
      <c r="J18" s="241"/>
      <c r="K18" s="241"/>
      <c r="L18" s="241"/>
      <c r="M18" s="241"/>
      <c r="N18" s="29"/>
      <c r="O18" s="241" t="s">
        <v>91</v>
      </c>
      <c r="P18" s="241"/>
      <c r="Q18" s="241"/>
      <c r="R18" s="241"/>
      <c r="S18" s="241"/>
      <c r="T18" s="241"/>
      <c r="U18" s="29"/>
      <c r="V18" s="29"/>
      <c r="W18" s="29"/>
      <c r="X18" s="29"/>
      <c r="Y18" s="29"/>
      <c r="Z18" s="29"/>
      <c r="AA18" s="29"/>
      <c r="AB18" s="29"/>
      <c r="AC18" s="241"/>
      <c r="AD18" s="241"/>
      <c r="AE18" s="241"/>
      <c r="AF18" s="241"/>
      <c r="AG18" s="241"/>
      <c r="AH18" s="241"/>
    </row>
    <row r="19" spans="1:35" ht="24.75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29"/>
      <c r="O19" s="42"/>
      <c r="P19" s="42"/>
      <c r="Q19" s="42"/>
      <c r="R19" s="42"/>
      <c r="S19" s="42"/>
      <c r="T19" s="42"/>
      <c r="U19" s="29"/>
      <c r="V19" s="29"/>
      <c r="W19" s="29"/>
      <c r="X19" s="29"/>
      <c r="Y19" s="29"/>
      <c r="Z19" s="29"/>
      <c r="AA19" s="29"/>
      <c r="AB19" s="29"/>
      <c r="AC19" s="42"/>
      <c r="AD19" s="42"/>
      <c r="AE19" s="42"/>
      <c r="AF19" s="42"/>
      <c r="AG19" s="42"/>
      <c r="AH19" s="42"/>
    </row>
    <row r="20" spans="1:35" ht="18" customHeight="1" x14ac:dyDescent="0.2">
      <c r="A20" s="223" t="s">
        <v>37</v>
      </c>
      <c r="B20" s="223"/>
      <c r="C20" s="223"/>
      <c r="D20" s="223"/>
      <c r="E20" s="223"/>
      <c r="F20" s="223"/>
      <c r="G20" s="223"/>
      <c r="U20" s="37"/>
      <c r="V20" s="37"/>
      <c r="W20" s="37"/>
      <c r="X20" s="37"/>
      <c r="Y20" s="37"/>
      <c r="Z20" s="37"/>
    </row>
    <row r="21" spans="1:35" ht="24" customHeight="1" x14ac:dyDescent="0.2">
      <c r="A21" s="37"/>
      <c r="B21" s="256">
        <v>45543</v>
      </c>
      <c r="C21" s="223"/>
      <c r="D21" s="223"/>
      <c r="E21" s="223"/>
      <c r="F21" s="29"/>
      <c r="G21" s="28"/>
      <c r="H21" s="256">
        <v>45296</v>
      </c>
      <c r="I21" s="223"/>
      <c r="J21" s="223"/>
      <c r="K21" s="223"/>
      <c r="L21" s="28"/>
      <c r="M21" s="187"/>
      <c r="N21" s="29"/>
      <c r="O21" s="28"/>
      <c r="P21" s="28"/>
      <c r="Q21" s="28"/>
      <c r="R21" s="28"/>
      <c r="S21" s="28"/>
      <c r="T21" s="187"/>
      <c r="U21" s="29"/>
      <c r="V21" s="28"/>
      <c r="W21" s="28"/>
      <c r="X21" s="37"/>
      <c r="Y21" s="37"/>
      <c r="Z21" s="37"/>
      <c r="AA21" s="28"/>
      <c r="AB21" s="28"/>
      <c r="AC21" s="28"/>
      <c r="AD21" s="28"/>
      <c r="AE21" s="28"/>
      <c r="AF21" s="28"/>
      <c r="AG21" s="28"/>
      <c r="AH21" s="28"/>
      <c r="AI21" s="28"/>
    </row>
    <row r="22" spans="1:35" ht="24" customHeight="1" x14ac:dyDescent="0.2">
      <c r="B22" s="256">
        <v>45550</v>
      </c>
      <c r="C22" s="223"/>
      <c r="D22" s="223"/>
      <c r="E22" s="223"/>
      <c r="F22" s="140"/>
      <c r="H22" s="256">
        <v>45304</v>
      </c>
      <c r="I22" s="223"/>
      <c r="J22" s="223"/>
      <c r="K22" s="223"/>
    </row>
    <row r="23" spans="1:35" ht="24" customHeight="1" x14ac:dyDescent="0.2">
      <c r="A23" s="37"/>
      <c r="B23" s="256">
        <v>45579</v>
      </c>
      <c r="C23" s="223"/>
      <c r="D23" s="223"/>
      <c r="E23" s="223"/>
      <c r="F23" s="29"/>
      <c r="G23" s="28"/>
      <c r="H23" s="256">
        <v>45324</v>
      </c>
      <c r="I23" s="223"/>
      <c r="J23" s="223"/>
      <c r="K23" s="223"/>
      <c r="L23" s="28"/>
      <c r="M23" s="187"/>
      <c r="N23" s="29"/>
      <c r="O23" s="28"/>
      <c r="P23" s="28"/>
      <c r="Q23" s="28"/>
      <c r="R23" s="28"/>
      <c r="S23" s="28"/>
      <c r="T23" s="187"/>
      <c r="U23" s="29"/>
      <c r="V23" s="37"/>
      <c r="W23" s="37"/>
      <c r="X23" s="37"/>
      <c r="Y23" s="37"/>
      <c r="Z23" s="37"/>
      <c r="AA23" s="28"/>
      <c r="AB23" s="28"/>
      <c r="AC23" s="28"/>
      <c r="AD23" s="28"/>
      <c r="AE23" s="28"/>
      <c r="AF23" s="28"/>
      <c r="AG23" s="28"/>
      <c r="AH23" s="28"/>
      <c r="AI23" s="28"/>
    </row>
    <row r="24" spans="1:35" ht="24" customHeight="1" x14ac:dyDescent="0.2">
      <c r="B24" s="256">
        <v>45612</v>
      </c>
      <c r="C24" s="223"/>
      <c r="D24" s="223"/>
      <c r="E24" s="223"/>
      <c r="F24" s="140"/>
      <c r="H24" s="256">
        <v>45330</v>
      </c>
      <c r="I24" s="223"/>
      <c r="J24" s="223"/>
      <c r="K24" s="223"/>
    </row>
    <row r="25" spans="1:35" ht="24" customHeight="1" x14ac:dyDescent="0.2">
      <c r="A25" s="37"/>
      <c r="B25" s="256">
        <v>45648</v>
      </c>
      <c r="C25" s="223"/>
      <c r="D25" s="223"/>
      <c r="E25" s="223"/>
      <c r="F25" s="29"/>
      <c r="G25" s="28"/>
      <c r="H25" s="256">
        <v>45344</v>
      </c>
      <c r="I25" s="223"/>
      <c r="J25" s="223"/>
      <c r="K25" s="223"/>
      <c r="L25" s="28"/>
      <c r="M25" s="187"/>
      <c r="N25" s="29"/>
      <c r="O25" s="28"/>
      <c r="P25" s="28"/>
      <c r="Q25" s="28"/>
      <c r="R25" s="28"/>
      <c r="S25" s="28"/>
      <c r="T25" s="187"/>
      <c r="U25" s="29"/>
      <c r="V25" s="28"/>
      <c r="W25" s="28"/>
      <c r="X25" s="37"/>
      <c r="Y25" s="37"/>
      <c r="Z25" s="37"/>
      <c r="AA25" s="28"/>
      <c r="AB25" s="28"/>
      <c r="AC25" s="28"/>
      <c r="AD25" s="28"/>
      <c r="AE25" s="28"/>
      <c r="AF25" s="28"/>
      <c r="AG25" s="28"/>
      <c r="AH25" s="28"/>
      <c r="AI25" s="28"/>
    </row>
    <row r="26" spans="1:35" ht="24" customHeight="1" x14ac:dyDescent="0.2">
      <c r="B26" s="190"/>
      <c r="C26" s="37"/>
      <c r="D26" s="37"/>
      <c r="E26" s="37"/>
      <c r="F26" s="140"/>
      <c r="H26" s="190"/>
      <c r="I26" s="37"/>
      <c r="J26" s="37"/>
      <c r="K26" s="37"/>
    </row>
    <row r="27" spans="1:35" ht="24" customHeight="1" x14ac:dyDescent="0.2">
      <c r="A27" s="37"/>
      <c r="B27" s="37"/>
      <c r="C27" s="37"/>
      <c r="D27" s="37"/>
      <c r="E27" s="187"/>
      <c r="F27" s="29"/>
      <c r="G27" s="28"/>
      <c r="H27" s="28"/>
      <c r="I27" s="28"/>
      <c r="J27" s="28"/>
      <c r="K27" s="28"/>
      <c r="L27" s="28"/>
      <c r="M27" s="187"/>
      <c r="N27" s="29"/>
      <c r="O27" s="28"/>
      <c r="P27" s="28"/>
      <c r="Q27" s="28"/>
      <c r="R27" s="28"/>
      <c r="S27" s="28"/>
      <c r="T27" s="28"/>
      <c r="V27" s="28"/>
      <c r="W27" s="28"/>
      <c r="X27" s="37"/>
      <c r="Y27" s="37"/>
      <c r="Z27" s="37"/>
      <c r="AA27" s="28"/>
      <c r="AB27" s="28"/>
      <c r="AC27" s="28"/>
      <c r="AD27" s="28"/>
      <c r="AE27" s="28"/>
      <c r="AF27" s="28"/>
      <c r="AG27" s="28"/>
      <c r="AH27" s="28"/>
      <c r="AI27" s="28"/>
    </row>
    <row r="28" spans="1:35" ht="24" customHeight="1" x14ac:dyDescent="0.2">
      <c r="E28" s="140"/>
      <c r="F28" s="140"/>
    </row>
    <row r="29" spans="1:35" ht="24" customHeight="1" x14ac:dyDescent="0.2">
      <c r="A29" s="37"/>
      <c r="B29" s="37"/>
      <c r="C29" s="37"/>
      <c r="D29" s="37"/>
      <c r="E29" s="187"/>
      <c r="F29" s="29"/>
      <c r="G29" s="28"/>
      <c r="H29" s="28"/>
      <c r="I29" s="28"/>
      <c r="J29" s="28"/>
      <c r="K29" s="28"/>
      <c r="L29" s="28"/>
      <c r="M29" s="187"/>
      <c r="N29" s="29"/>
      <c r="O29" s="28"/>
      <c r="P29" s="28"/>
      <c r="Q29" s="37"/>
      <c r="R29" s="37"/>
      <c r="S29" s="37"/>
      <c r="T29" s="28"/>
      <c r="U29" s="37"/>
      <c r="V29" s="37"/>
      <c r="W29" s="37"/>
      <c r="X29" s="37"/>
      <c r="Y29" s="37"/>
      <c r="Z29" s="37"/>
      <c r="AA29" s="28"/>
      <c r="AB29" s="28"/>
      <c r="AC29" s="28"/>
      <c r="AD29" s="28"/>
      <c r="AE29" s="28"/>
      <c r="AF29" s="28"/>
      <c r="AG29" s="28"/>
      <c r="AH29" s="28"/>
      <c r="AI29" s="28"/>
    </row>
    <row r="30" spans="1:35" ht="24" customHeight="1" x14ac:dyDescent="0.2"/>
    <row r="31" spans="1:35" ht="24" customHeight="1" x14ac:dyDescent="0.2">
      <c r="B31" s="28"/>
      <c r="C31" s="28"/>
      <c r="D31" s="37"/>
      <c r="E31" s="37"/>
      <c r="F31" s="37"/>
      <c r="G31" s="28"/>
      <c r="H31" s="28"/>
      <c r="I31" s="28"/>
      <c r="J31" s="28"/>
      <c r="K31" s="28"/>
      <c r="L31" s="28"/>
      <c r="M31" s="28"/>
      <c r="O31" s="28"/>
      <c r="P31" s="28"/>
      <c r="Q31" s="223"/>
      <c r="R31" s="223"/>
      <c r="S31" s="223"/>
      <c r="T31" s="28"/>
      <c r="V31" s="28"/>
      <c r="W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</row>
    <row r="32" spans="1:35" ht="24" customHeight="1" x14ac:dyDescent="0.2"/>
    <row r="33" spans="2:35" ht="24" customHeight="1" x14ac:dyDescent="0.2">
      <c r="B33" s="28"/>
      <c r="C33" s="28"/>
      <c r="D33" s="37"/>
      <c r="E33" s="37"/>
      <c r="F33" s="37"/>
      <c r="G33" s="28"/>
      <c r="H33" s="28"/>
      <c r="I33" s="28"/>
      <c r="J33" s="28"/>
      <c r="K33" s="28"/>
      <c r="L33" s="28"/>
      <c r="M33" s="28"/>
      <c r="N33" s="223"/>
      <c r="O33" s="223"/>
      <c r="P33" s="223"/>
      <c r="Q33" s="223"/>
      <c r="R33" s="223"/>
      <c r="S33" s="223"/>
      <c r="T33" s="28"/>
      <c r="V33" s="28"/>
      <c r="W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</row>
    <row r="34" spans="2:35" ht="24" customHeight="1" x14ac:dyDescent="0.2"/>
    <row r="35" spans="2:35" ht="24" customHeight="1" x14ac:dyDescent="0.2"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V35" s="28"/>
      <c r="W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</row>
  </sheetData>
  <mergeCells count="59">
    <mergeCell ref="B23:E23"/>
    <mergeCell ref="B24:E24"/>
    <mergeCell ref="B11:F11"/>
    <mergeCell ref="P11:T11"/>
    <mergeCell ref="A17:F17"/>
    <mergeCell ref="P14:T14"/>
    <mergeCell ref="B12:F12"/>
    <mergeCell ref="B13:F13"/>
    <mergeCell ref="P12:T12"/>
    <mergeCell ref="I13:M13"/>
    <mergeCell ref="I11:M11"/>
    <mergeCell ref="I12:M12"/>
    <mergeCell ref="A20:G20"/>
    <mergeCell ref="A18:F18"/>
    <mergeCell ref="H17:M17"/>
    <mergeCell ref="H18:M18"/>
    <mergeCell ref="A5:F5"/>
    <mergeCell ref="B7:F7"/>
    <mergeCell ref="N33:P33"/>
    <mergeCell ref="Q33:S33"/>
    <mergeCell ref="Q31:S31"/>
    <mergeCell ref="P15:T15"/>
    <mergeCell ref="B9:F9"/>
    <mergeCell ref="B10:F10"/>
    <mergeCell ref="B25:E25"/>
    <mergeCell ref="H21:K21"/>
    <mergeCell ref="H22:K22"/>
    <mergeCell ref="H23:K23"/>
    <mergeCell ref="H24:K24"/>
    <mergeCell ref="H25:K25"/>
    <mergeCell ref="B21:E21"/>
    <mergeCell ref="B22:E22"/>
    <mergeCell ref="AC18:AH18"/>
    <mergeCell ref="AC17:AI17"/>
    <mergeCell ref="O17:T17"/>
    <mergeCell ref="O18:T18"/>
    <mergeCell ref="B6:F6"/>
    <mergeCell ref="I6:M6"/>
    <mergeCell ref="I7:M7"/>
    <mergeCell ref="B14:F14"/>
    <mergeCell ref="I14:M14"/>
    <mergeCell ref="B15:F15"/>
    <mergeCell ref="I15:M15"/>
    <mergeCell ref="U1:AI2"/>
    <mergeCell ref="P6:T6"/>
    <mergeCell ref="P13:T13"/>
    <mergeCell ref="P7:T7"/>
    <mergeCell ref="O5:T5"/>
    <mergeCell ref="AC5:AH5"/>
    <mergeCell ref="U3:AI4"/>
    <mergeCell ref="P8:T8"/>
    <mergeCell ref="P9:T9"/>
    <mergeCell ref="P10:T10"/>
    <mergeCell ref="A1:T2"/>
    <mergeCell ref="B8:F8"/>
    <mergeCell ref="I8:M8"/>
    <mergeCell ref="I9:M9"/>
    <mergeCell ref="I10:M10"/>
    <mergeCell ref="H5:M5"/>
  </mergeCells>
  <phoneticPr fontId="2"/>
  <pageMargins left="0.78700000000000003" right="0.78700000000000003" top="0.69" bottom="0.98399999999999999" header="0.51200000000000001" footer="0.51200000000000001"/>
  <pageSetup paperSize="9" scale="72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71"/>
  <sheetViews>
    <sheetView topLeftCell="A46" zoomScaleNormal="100" workbookViewId="0">
      <selection activeCell="R52" sqref="R52"/>
    </sheetView>
  </sheetViews>
  <sheetFormatPr defaultColWidth="8.88671875" defaultRowHeight="13.2" x14ac:dyDescent="0.2"/>
  <cols>
    <col min="1" max="48" width="3.6640625" style="72" customWidth="1"/>
    <col min="49" max="16384" width="8.88671875" style="72"/>
  </cols>
  <sheetData>
    <row r="1" spans="1:38" x14ac:dyDescent="0.2">
      <c r="A1" s="410" t="s">
        <v>87</v>
      </c>
      <c r="B1" s="410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1"/>
      <c r="AH1" s="411"/>
      <c r="AI1" s="411"/>
      <c r="AJ1" s="411"/>
    </row>
    <row r="2" spans="1:38" ht="13.8" thickBot="1" x14ac:dyDescent="0.25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  <c r="R2" s="412"/>
      <c r="S2" s="412"/>
      <c r="T2" s="412"/>
      <c r="U2" s="412"/>
      <c r="V2" s="412"/>
      <c r="W2" s="412"/>
      <c r="X2" s="412"/>
      <c r="Y2" s="412"/>
      <c r="Z2" s="412"/>
      <c r="AA2" s="412"/>
      <c r="AB2" s="412"/>
      <c r="AC2" s="412"/>
      <c r="AD2" s="412"/>
      <c r="AE2" s="412"/>
      <c r="AF2" s="412"/>
      <c r="AG2" s="412"/>
      <c r="AH2" s="412"/>
      <c r="AI2" s="412"/>
      <c r="AJ2" s="412"/>
    </row>
    <row r="3" spans="1:38" x14ac:dyDescent="0.2">
      <c r="A3" s="413" t="s">
        <v>12</v>
      </c>
      <c r="B3" s="414"/>
      <c r="C3" s="415"/>
      <c r="D3" s="415"/>
      <c r="E3" s="415" t="s">
        <v>13</v>
      </c>
      <c r="F3" s="415"/>
      <c r="G3" s="415"/>
      <c r="H3" s="415"/>
      <c r="I3" s="415"/>
      <c r="J3" s="416" t="s">
        <v>14</v>
      </c>
      <c r="K3" s="416"/>
      <c r="L3" s="417" t="s">
        <v>15</v>
      </c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 t="s">
        <v>16</v>
      </c>
      <c r="X3" s="417"/>
      <c r="Y3" s="417"/>
      <c r="Z3" s="417"/>
      <c r="AA3" s="418" t="s">
        <v>17</v>
      </c>
      <c r="AB3" s="419"/>
      <c r="AC3" s="420"/>
      <c r="AD3" s="419" t="s">
        <v>18</v>
      </c>
      <c r="AE3" s="419"/>
      <c r="AF3" s="420"/>
      <c r="AG3" s="421" t="s">
        <v>28</v>
      </c>
      <c r="AH3" s="422"/>
      <c r="AI3" s="422"/>
      <c r="AJ3" s="414"/>
    </row>
    <row r="4" spans="1:38" ht="21.75" customHeight="1" x14ac:dyDescent="0.2">
      <c r="A4" s="401" t="s">
        <v>29</v>
      </c>
      <c r="B4" s="402"/>
      <c r="C4" s="402"/>
      <c r="D4" s="403"/>
      <c r="E4" s="398" t="s">
        <v>19</v>
      </c>
      <c r="F4" s="399"/>
      <c r="G4" s="399"/>
      <c r="H4" s="399"/>
      <c r="I4" s="400"/>
      <c r="J4" s="404">
        <v>0.41666666666666669</v>
      </c>
      <c r="K4" s="405"/>
      <c r="L4" s="406" t="s">
        <v>20</v>
      </c>
      <c r="M4" s="407"/>
      <c r="N4" s="407"/>
      <c r="O4" s="408"/>
      <c r="P4" s="73">
        <v>0</v>
      </c>
      <c r="Q4" s="73" t="s">
        <v>21</v>
      </c>
      <c r="R4" s="73">
        <v>0</v>
      </c>
      <c r="S4" s="406" t="s">
        <v>22</v>
      </c>
      <c r="T4" s="407"/>
      <c r="U4" s="407"/>
      <c r="V4" s="408"/>
      <c r="W4" s="406" t="s">
        <v>23</v>
      </c>
      <c r="X4" s="407"/>
      <c r="Y4" s="407"/>
      <c r="Z4" s="408"/>
      <c r="AA4" s="397" t="s">
        <v>24</v>
      </c>
      <c r="AB4" s="397"/>
      <c r="AC4" s="397"/>
      <c r="AD4" s="397"/>
      <c r="AE4" s="397"/>
      <c r="AF4" s="397"/>
      <c r="AG4" s="398" t="s">
        <v>23</v>
      </c>
      <c r="AH4" s="399"/>
      <c r="AI4" s="399"/>
      <c r="AJ4" s="400"/>
    </row>
    <row r="5" spans="1:38" x14ac:dyDescent="0.2">
      <c r="A5" s="384" t="s">
        <v>100</v>
      </c>
      <c r="B5" s="385"/>
      <c r="C5" s="386"/>
      <c r="D5" s="386"/>
      <c r="E5" s="409" t="s">
        <v>101</v>
      </c>
      <c r="F5" s="409"/>
      <c r="G5" s="409"/>
      <c r="H5" s="409"/>
      <c r="I5" s="409"/>
      <c r="J5" s="395">
        <v>0.5625</v>
      </c>
      <c r="K5" s="395"/>
      <c r="L5" s="352" t="s">
        <v>102</v>
      </c>
      <c r="M5" s="352"/>
      <c r="N5" s="352"/>
      <c r="O5" s="352"/>
      <c r="P5" s="79">
        <v>1</v>
      </c>
      <c r="Q5" s="74" t="s">
        <v>21</v>
      </c>
      <c r="R5" s="79">
        <v>3</v>
      </c>
      <c r="S5" s="352" t="s">
        <v>70</v>
      </c>
      <c r="T5" s="352"/>
      <c r="U5" s="352"/>
      <c r="V5" s="352"/>
      <c r="W5" s="352" t="s">
        <v>103</v>
      </c>
      <c r="X5" s="352"/>
      <c r="Y5" s="352"/>
      <c r="Z5" s="352"/>
      <c r="AA5" s="352"/>
      <c r="AB5" s="352"/>
      <c r="AC5" s="352"/>
      <c r="AD5" s="352"/>
      <c r="AE5" s="352"/>
      <c r="AF5" s="352"/>
      <c r="AG5" s="352" t="s">
        <v>102</v>
      </c>
      <c r="AH5" s="352"/>
      <c r="AI5" s="352"/>
      <c r="AJ5" s="352"/>
    </row>
    <row r="6" spans="1:38" x14ac:dyDescent="0.2">
      <c r="A6" s="384"/>
      <c r="B6" s="385"/>
      <c r="C6" s="386"/>
      <c r="D6" s="386"/>
      <c r="E6" s="409"/>
      <c r="F6" s="409"/>
      <c r="G6" s="409"/>
      <c r="H6" s="409"/>
      <c r="I6" s="409"/>
      <c r="J6" s="395">
        <v>0.59722222222222221</v>
      </c>
      <c r="K6" s="395"/>
      <c r="L6" s="352" t="s">
        <v>103</v>
      </c>
      <c r="M6" s="352"/>
      <c r="N6" s="352"/>
      <c r="O6" s="352"/>
      <c r="P6" s="79">
        <v>0</v>
      </c>
      <c r="Q6" s="74" t="s">
        <v>21</v>
      </c>
      <c r="R6" s="79">
        <v>1</v>
      </c>
      <c r="S6" s="352" t="s">
        <v>70</v>
      </c>
      <c r="T6" s="352"/>
      <c r="U6" s="352"/>
      <c r="V6" s="352"/>
      <c r="W6" s="352" t="s">
        <v>102</v>
      </c>
      <c r="X6" s="352"/>
      <c r="Y6" s="352"/>
      <c r="Z6" s="352"/>
      <c r="AA6" s="352"/>
      <c r="AB6" s="352"/>
      <c r="AC6" s="352"/>
      <c r="AD6" s="352"/>
      <c r="AE6" s="352"/>
      <c r="AF6" s="352"/>
      <c r="AG6" s="352"/>
      <c r="AH6" s="352"/>
      <c r="AI6" s="352"/>
      <c r="AJ6" s="352"/>
    </row>
    <row r="7" spans="1:38" x14ac:dyDescent="0.2">
      <c r="A7" s="384"/>
      <c r="B7" s="385"/>
      <c r="C7" s="386"/>
      <c r="D7" s="386"/>
      <c r="E7" s="409"/>
      <c r="F7" s="409"/>
      <c r="G7" s="409"/>
      <c r="H7" s="409"/>
      <c r="I7" s="409"/>
      <c r="J7" s="343">
        <v>0.63194444444444442</v>
      </c>
      <c r="K7" s="344"/>
      <c r="L7" s="311" t="s">
        <v>102</v>
      </c>
      <c r="M7" s="312"/>
      <c r="N7" s="312"/>
      <c r="O7" s="313"/>
      <c r="P7" s="79">
        <v>1</v>
      </c>
      <c r="Q7" s="74" t="s">
        <v>21</v>
      </c>
      <c r="R7" s="79">
        <v>6</v>
      </c>
      <c r="S7" s="311" t="s">
        <v>103</v>
      </c>
      <c r="T7" s="312"/>
      <c r="U7" s="312"/>
      <c r="V7" s="313"/>
      <c r="W7" s="311" t="s">
        <v>70</v>
      </c>
      <c r="X7" s="312"/>
      <c r="Y7" s="312"/>
      <c r="Z7" s="313"/>
      <c r="AA7" s="311"/>
      <c r="AB7" s="312"/>
      <c r="AC7" s="313"/>
      <c r="AD7" s="311"/>
      <c r="AE7" s="312"/>
      <c r="AF7" s="313"/>
      <c r="AG7" s="352"/>
      <c r="AH7" s="352"/>
      <c r="AI7" s="352"/>
      <c r="AJ7" s="352"/>
    </row>
    <row r="8" spans="1:38" x14ac:dyDescent="0.2">
      <c r="A8" s="354" t="s">
        <v>104</v>
      </c>
      <c r="B8" s="355"/>
      <c r="C8" s="356"/>
      <c r="D8" s="356"/>
      <c r="E8" s="360" t="s">
        <v>105</v>
      </c>
      <c r="F8" s="361"/>
      <c r="G8" s="361"/>
      <c r="H8" s="361"/>
      <c r="I8" s="362"/>
      <c r="J8" s="366">
        <v>0.52083333333333337</v>
      </c>
      <c r="K8" s="366"/>
      <c r="L8" s="392" t="s">
        <v>106</v>
      </c>
      <c r="M8" s="393"/>
      <c r="N8" s="393"/>
      <c r="O8" s="394"/>
      <c r="P8" s="200"/>
      <c r="Q8" s="201" t="s">
        <v>30</v>
      </c>
      <c r="R8" s="200"/>
      <c r="S8" s="392" t="s">
        <v>74</v>
      </c>
      <c r="T8" s="393"/>
      <c r="U8" s="393"/>
      <c r="V8" s="394"/>
      <c r="W8" s="392" t="s">
        <v>51</v>
      </c>
      <c r="X8" s="393"/>
      <c r="Y8" s="393"/>
      <c r="Z8" s="394"/>
      <c r="AA8" s="353"/>
      <c r="AB8" s="353"/>
      <c r="AC8" s="353"/>
      <c r="AD8" s="353"/>
      <c r="AE8" s="353"/>
      <c r="AF8" s="353"/>
      <c r="AG8" s="349" t="s">
        <v>107</v>
      </c>
      <c r="AH8" s="350"/>
      <c r="AI8" s="350"/>
      <c r="AJ8" s="351"/>
    </row>
    <row r="9" spans="1:38" x14ac:dyDescent="0.2">
      <c r="A9" s="354"/>
      <c r="B9" s="355"/>
      <c r="C9" s="356"/>
      <c r="D9" s="356"/>
      <c r="E9" s="363"/>
      <c r="F9" s="364"/>
      <c r="G9" s="364"/>
      <c r="H9" s="364"/>
      <c r="I9" s="365"/>
      <c r="J9" s="390">
        <v>0.55555555555555558</v>
      </c>
      <c r="K9" s="391"/>
      <c r="L9" s="392" t="s">
        <v>51</v>
      </c>
      <c r="M9" s="393"/>
      <c r="N9" s="393"/>
      <c r="O9" s="394"/>
      <c r="P9" s="200"/>
      <c r="Q9" s="201" t="s">
        <v>21</v>
      </c>
      <c r="R9" s="200"/>
      <c r="S9" s="392" t="s">
        <v>74</v>
      </c>
      <c r="T9" s="393"/>
      <c r="U9" s="393"/>
      <c r="V9" s="394"/>
      <c r="W9" s="392" t="s">
        <v>107</v>
      </c>
      <c r="X9" s="393"/>
      <c r="Y9" s="393"/>
      <c r="Z9" s="394"/>
      <c r="AA9" s="392"/>
      <c r="AB9" s="393"/>
      <c r="AC9" s="394"/>
      <c r="AD9" s="392"/>
      <c r="AE9" s="393"/>
      <c r="AF9" s="394"/>
      <c r="AG9" s="387"/>
      <c r="AH9" s="388"/>
      <c r="AI9" s="388"/>
      <c r="AJ9" s="389"/>
      <c r="AL9" t="s">
        <v>123</v>
      </c>
    </row>
    <row r="10" spans="1:38" x14ac:dyDescent="0.2">
      <c r="A10" s="354"/>
      <c r="B10" s="355"/>
      <c r="C10" s="356"/>
      <c r="D10" s="356"/>
      <c r="E10" s="363"/>
      <c r="F10" s="364"/>
      <c r="G10" s="364"/>
      <c r="H10" s="364"/>
      <c r="I10" s="365"/>
      <c r="J10" s="390">
        <v>0.59027777777777779</v>
      </c>
      <c r="K10" s="391"/>
      <c r="L10" s="392" t="s">
        <v>106</v>
      </c>
      <c r="M10" s="393"/>
      <c r="N10" s="393"/>
      <c r="O10" s="394"/>
      <c r="P10" s="200"/>
      <c r="Q10" s="201" t="s">
        <v>21</v>
      </c>
      <c r="R10" s="200"/>
      <c r="S10" s="392" t="s">
        <v>51</v>
      </c>
      <c r="T10" s="393"/>
      <c r="U10" s="393"/>
      <c r="V10" s="394"/>
      <c r="W10" s="392" t="s">
        <v>74</v>
      </c>
      <c r="X10" s="393"/>
      <c r="Y10" s="393"/>
      <c r="Z10" s="394"/>
      <c r="AA10" s="392"/>
      <c r="AB10" s="393"/>
      <c r="AC10" s="394"/>
      <c r="AD10" s="392"/>
      <c r="AE10" s="393"/>
      <c r="AF10" s="394"/>
      <c r="AG10" s="387"/>
      <c r="AH10" s="388"/>
      <c r="AI10" s="388"/>
      <c r="AJ10" s="389"/>
    </row>
    <row r="11" spans="1:38" x14ac:dyDescent="0.2">
      <c r="A11" s="436" t="s">
        <v>112</v>
      </c>
      <c r="B11" s="437"/>
      <c r="C11" s="438"/>
      <c r="D11" s="438"/>
      <c r="E11" s="439" t="s">
        <v>97</v>
      </c>
      <c r="F11" s="439"/>
      <c r="G11" s="439"/>
      <c r="H11" s="439"/>
      <c r="I11" s="439"/>
      <c r="J11" s="440">
        <v>0.375</v>
      </c>
      <c r="K11" s="440"/>
      <c r="L11" s="424" t="s">
        <v>108</v>
      </c>
      <c r="M11" s="424"/>
      <c r="N11" s="424"/>
      <c r="O11" s="424"/>
      <c r="P11" s="196">
        <v>2</v>
      </c>
      <c r="Q11" s="197" t="s">
        <v>21</v>
      </c>
      <c r="R11" s="196">
        <v>1</v>
      </c>
      <c r="S11" s="424" t="s">
        <v>98</v>
      </c>
      <c r="T11" s="424"/>
      <c r="U11" s="424"/>
      <c r="V11" s="424"/>
      <c r="W11" s="424" t="s">
        <v>99</v>
      </c>
      <c r="X11" s="424"/>
      <c r="Y11" s="424"/>
      <c r="Z11" s="424"/>
      <c r="AA11" s="424"/>
      <c r="AB11" s="424"/>
      <c r="AC11" s="424"/>
      <c r="AD11" s="424"/>
      <c r="AE11" s="424"/>
      <c r="AF11" s="424"/>
      <c r="AG11" s="424" t="s">
        <v>23</v>
      </c>
      <c r="AH11" s="424"/>
      <c r="AI11" s="424"/>
      <c r="AJ11" s="424"/>
      <c r="AL11" t="s">
        <v>113</v>
      </c>
    </row>
    <row r="12" spans="1:38" x14ac:dyDescent="0.2">
      <c r="A12" s="436"/>
      <c r="B12" s="437"/>
      <c r="C12" s="438"/>
      <c r="D12" s="438"/>
      <c r="E12" s="439"/>
      <c r="F12" s="439"/>
      <c r="G12" s="439"/>
      <c r="H12" s="439"/>
      <c r="I12" s="439"/>
      <c r="J12" s="440">
        <v>0.40972222222222221</v>
      </c>
      <c r="K12" s="440"/>
      <c r="L12" s="424" t="s">
        <v>99</v>
      </c>
      <c r="M12" s="424"/>
      <c r="N12" s="424"/>
      <c r="O12" s="424"/>
      <c r="P12" s="196">
        <v>8</v>
      </c>
      <c r="Q12" s="197" t="s">
        <v>21</v>
      </c>
      <c r="R12" s="196">
        <v>1</v>
      </c>
      <c r="S12" s="424" t="s">
        <v>98</v>
      </c>
      <c r="T12" s="424"/>
      <c r="U12" s="424"/>
      <c r="V12" s="424"/>
      <c r="W12" s="424" t="s">
        <v>23</v>
      </c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424"/>
      <c r="AJ12" s="424"/>
    </row>
    <row r="13" spans="1:38" x14ac:dyDescent="0.2">
      <c r="A13" s="436"/>
      <c r="B13" s="437"/>
      <c r="C13" s="438"/>
      <c r="D13" s="438"/>
      <c r="E13" s="439"/>
      <c r="F13" s="439"/>
      <c r="G13" s="439"/>
      <c r="H13" s="439"/>
      <c r="I13" s="439"/>
      <c r="J13" s="440">
        <v>0.44444444444444442</v>
      </c>
      <c r="K13" s="441"/>
      <c r="L13" s="424" t="s">
        <v>108</v>
      </c>
      <c r="M13" s="424"/>
      <c r="N13" s="424"/>
      <c r="O13" s="424"/>
      <c r="P13" s="196">
        <v>0</v>
      </c>
      <c r="Q13" s="197" t="s">
        <v>21</v>
      </c>
      <c r="R13" s="196">
        <v>12</v>
      </c>
      <c r="S13" s="424" t="s">
        <v>99</v>
      </c>
      <c r="T13" s="424"/>
      <c r="U13" s="424"/>
      <c r="V13" s="424"/>
      <c r="W13" s="424" t="s">
        <v>98</v>
      </c>
      <c r="X13" s="424"/>
      <c r="Y13" s="424"/>
      <c r="Z13" s="424"/>
      <c r="AA13" s="424"/>
      <c r="AB13" s="424"/>
      <c r="AC13" s="424"/>
      <c r="AD13" s="424"/>
      <c r="AE13" s="424"/>
      <c r="AF13" s="424"/>
      <c r="AG13" s="424"/>
      <c r="AH13" s="424"/>
      <c r="AI13" s="424"/>
      <c r="AJ13" s="424"/>
    </row>
    <row r="14" spans="1:38" x14ac:dyDescent="0.2">
      <c r="A14" s="384" t="s">
        <v>109</v>
      </c>
      <c r="B14" s="385"/>
      <c r="C14" s="386"/>
      <c r="D14" s="386"/>
      <c r="E14" s="376" t="s">
        <v>110</v>
      </c>
      <c r="F14" s="377"/>
      <c r="G14" s="377"/>
      <c r="H14" s="377"/>
      <c r="I14" s="378"/>
      <c r="J14" s="395">
        <v>0.375</v>
      </c>
      <c r="K14" s="395"/>
      <c r="L14" s="311" t="s">
        <v>70</v>
      </c>
      <c r="M14" s="312"/>
      <c r="N14" s="312"/>
      <c r="O14" s="313"/>
      <c r="P14" s="79">
        <v>5</v>
      </c>
      <c r="Q14" s="74" t="s">
        <v>21</v>
      </c>
      <c r="R14" s="79">
        <v>0</v>
      </c>
      <c r="S14" s="311" t="s">
        <v>74</v>
      </c>
      <c r="T14" s="312"/>
      <c r="U14" s="312"/>
      <c r="V14" s="313"/>
      <c r="W14" s="311" t="s">
        <v>99</v>
      </c>
      <c r="X14" s="312"/>
      <c r="Y14" s="312"/>
      <c r="Z14" s="313"/>
      <c r="AA14" s="352"/>
      <c r="AB14" s="352"/>
      <c r="AC14" s="352"/>
      <c r="AD14" s="352"/>
      <c r="AE14" s="352"/>
      <c r="AF14" s="352"/>
      <c r="AG14" s="346" t="s">
        <v>70</v>
      </c>
      <c r="AH14" s="347"/>
      <c r="AI14" s="347"/>
      <c r="AJ14" s="348"/>
    </row>
    <row r="15" spans="1:38" x14ac:dyDescent="0.2">
      <c r="A15" s="384"/>
      <c r="B15" s="385"/>
      <c r="C15" s="386"/>
      <c r="D15" s="386"/>
      <c r="E15" s="317"/>
      <c r="F15" s="318"/>
      <c r="G15" s="318"/>
      <c r="H15" s="318"/>
      <c r="I15" s="319"/>
      <c r="J15" s="395">
        <v>0.40972222222222221</v>
      </c>
      <c r="K15" s="395"/>
      <c r="L15" s="311" t="s">
        <v>99</v>
      </c>
      <c r="M15" s="312"/>
      <c r="N15" s="312"/>
      <c r="O15" s="313"/>
      <c r="P15" s="79">
        <v>18</v>
      </c>
      <c r="Q15" s="74" t="s">
        <v>21</v>
      </c>
      <c r="R15" s="79">
        <v>0</v>
      </c>
      <c r="S15" s="311" t="s">
        <v>74</v>
      </c>
      <c r="T15" s="312"/>
      <c r="U15" s="312"/>
      <c r="V15" s="313"/>
      <c r="W15" s="311" t="s">
        <v>70</v>
      </c>
      <c r="X15" s="312"/>
      <c r="Y15" s="312"/>
      <c r="Z15" s="313"/>
      <c r="AA15" s="352"/>
      <c r="AB15" s="352"/>
      <c r="AC15" s="352"/>
      <c r="AD15" s="352"/>
      <c r="AE15" s="352"/>
      <c r="AF15" s="352"/>
      <c r="AG15" s="340"/>
      <c r="AH15" s="341"/>
      <c r="AI15" s="341"/>
      <c r="AJ15" s="342"/>
    </row>
    <row r="16" spans="1:38" x14ac:dyDescent="0.2">
      <c r="A16" s="384"/>
      <c r="B16" s="385"/>
      <c r="C16" s="386"/>
      <c r="D16" s="386"/>
      <c r="E16" s="379"/>
      <c r="F16" s="380"/>
      <c r="G16" s="380"/>
      <c r="H16" s="380"/>
      <c r="I16" s="381"/>
      <c r="J16" s="395">
        <v>0.44444444444444442</v>
      </c>
      <c r="K16" s="396"/>
      <c r="L16" s="311" t="s">
        <v>99</v>
      </c>
      <c r="M16" s="312"/>
      <c r="N16" s="312"/>
      <c r="O16" s="313"/>
      <c r="P16" s="79">
        <v>16</v>
      </c>
      <c r="Q16" s="74" t="s">
        <v>21</v>
      </c>
      <c r="R16" s="79">
        <v>0</v>
      </c>
      <c r="S16" s="311" t="s">
        <v>70</v>
      </c>
      <c r="T16" s="312"/>
      <c r="U16" s="312"/>
      <c r="V16" s="313"/>
      <c r="W16" s="311" t="s">
        <v>74</v>
      </c>
      <c r="X16" s="312"/>
      <c r="Y16" s="312"/>
      <c r="Z16" s="313"/>
      <c r="AA16" s="352"/>
      <c r="AB16" s="352"/>
      <c r="AC16" s="352"/>
      <c r="AD16" s="352"/>
      <c r="AE16" s="352"/>
      <c r="AF16" s="352"/>
      <c r="AG16" s="290"/>
      <c r="AH16" s="291"/>
      <c r="AI16" s="291"/>
      <c r="AJ16" s="292"/>
    </row>
    <row r="17" spans="1:41" x14ac:dyDescent="0.2">
      <c r="A17" s="425" t="s">
        <v>114</v>
      </c>
      <c r="B17" s="426"/>
      <c r="C17" s="427"/>
      <c r="D17" s="427"/>
      <c r="E17" s="302" t="s">
        <v>110</v>
      </c>
      <c r="F17" s="303"/>
      <c r="G17" s="303"/>
      <c r="H17" s="303"/>
      <c r="I17" s="304"/>
      <c r="J17" s="423">
        <v>0.39583333333333331</v>
      </c>
      <c r="K17" s="423"/>
      <c r="L17" s="345" t="s">
        <v>70</v>
      </c>
      <c r="M17" s="345"/>
      <c r="N17" s="345"/>
      <c r="O17" s="345"/>
      <c r="P17" s="194">
        <v>0</v>
      </c>
      <c r="Q17" s="195" t="s">
        <v>21</v>
      </c>
      <c r="R17" s="194">
        <v>1</v>
      </c>
      <c r="S17" s="345" t="s">
        <v>98</v>
      </c>
      <c r="T17" s="345"/>
      <c r="U17" s="345"/>
      <c r="V17" s="345"/>
      <c r="W17" s="345" t="s">
        <v>74</v>
      </c>
      <c r="X17" s="345"/>
      <c r="Y17" s="345"/>
      <c r="Z17" s="345"/>
      <c r="AA17" s="345"/>
      <c r="AB17" s="345"/>
      <c r="AC17" s="345"/>
      <c r="AD17" s="345"/>
      <c r="AE17" s="345"/>
      <c r="AF17" s="345"/>
      <c r="AG17" s="331" t="s">
        <v>70</v>
      </c>
      <c r="AH17" s="332"/>
      <c r="AI17" s="332"/>
      <c r="AJ17" s="333"/>
    </row>
    <row r="18" spans="1:41" x14ac:dyDescent="0.2">
      <c r="A18" s="425"/>
      <c r="B18" s="426"/>
      <c r="C18" s="427"/>
      <c r="D18" s="427"/>
      <c r="E18" s="305"/>
      <c r="F18" s="306"/>
      <c r="G18" s="306"/>
      <c r="H18" s="306"/>
      <c r="I18" s="307"/>
      <c r="J18" s="423">
        <v>0.43055555555555558</v>
      </c>
      <c r="K18" s="423"/>
      <c r="L18" s="345" t="s">
        <v>74</v>
      </c>
      <c r="M18" s="345"/>
      <c r="N18" s="345"/>
      <c r="O18" s="345"/>
      <c r="P18" s="194">
        <v>0</v>
      </c>
      <c r="Q18" s="195" t="s">
        <v>21</v>
      </c>
      <c r="R18" s="194">
        <v>10</v>
      </c>
      <c r="S18" s="345" t="s">
        <v>98</v>
      </c>
      <c r="T18" s="345"/>
      <c r="U18" s="345"/>
      <c r="V18" s="345"/>
      <c r="W18" s="345" t="s">
        <v>70</v>
      </c>
      <c r="X18" s="345"/>
      <c r="Y18" s="345"/>
      <c r="Z18" s="345"/>
      <c r="AA18" s="345"/>
      <c r="AB18" s="345"/>
      <c r="AC18" s="345"/>
      <c r="AD18" s="345"/>
      <c r="AE18" s="345"/>
      <c r="AF18" s="345"/>
      <c r="AG18" s="334"/>
      <c r="AH18" s="335"/>
      <c r="AI18" s="335"/>
      <c r="AJ18" s="336"/>
    </row>
    <row r="19" spans="1:41" x14ac:dyDescent="0.2">
      <c r="A19" s="425"/>
      <c r="B19" s="426"/>
      <c r="C19" s="427"/>
      <c r="D19" s="427"/>
      <c r="E19" s="308"/>
      <c r="F19" s="309"/>
      <c r="G19" s="309"/>
      <c r="H19" s="309"/>
      <c r="I19" s="310"/>
      <c r="J19" s="428">
        <v>0.45833333333333331</v>
      </c>
      <c r="K19" s="429"/>
      <c r="L19" s="430" t="s">
        <v>70</v>
      </c>
      <c r="M19" s="430"/>
      <c r="N19" s="430"/>
      <c r="O19" s="430"/>
      <c r="P19" s="198"/>
      <c r="Q19" s="199" t="s">
        <v>21</v>
      </c>
      <c r="R19" s="198"/>
      <c r="S19" s="430" t="s">
        <v>74</v>
      </c>
      <c r="T19" s="430"/>
      <c r="U19" s="430"/>
      <c r="V19" s="430"/>
      <c r="W19" s="430" t="s">
        <v>121</v>
      </c>
      <c r="X19" s="430"/>
      <c r="Y19" s="430"/>
      <c r="Z19" s="430"/>
      <c r="AA19" s="345"/>
      <c r="AB19" s="345"/>
      <c r="AC19" s="345"/>
      <c r="AD19" s="345"/>
      <c r="AE19" s="345"/>
      <c r="AF19" s="345"/>
      <c r="AG19" s="337"/>
      <c r="AH19" s="338"/>
      <c r="AI19" s="338"/>
      <c r="AJ19" s="339"/>
      <c r="AK19" s="434" t="s">
        <v>122</v>
      </c>
      <c r="AL19" s="435"/>
      <c r="AM19" s="435"/>
      <c r="AN19" s="435"/>
      <c r="AO19" s="435"/>
    </row>
    <row r="20" spans="1:41" x14ac:dyDescent="0.2">
      <c r="A20" s="370" t="s">
        <v>114</v>
      </c>
      <c r="B20" s="371"/>
      <c r="C20" s="371"/>
      <c r="D20" s="372"/>
      <c r="E20" s="376" t="s">
        <v>97</v>
      </c>
      <c r="F20" s="377"/>
      <c r="G20" s="377"/>
      <c r="H20" s="377"/>
      <c r="I20" s="378"/>
      <c r="J20" s="343">
        <v>0.5625</v>
      </c>
      <c r="K20" s="344"/>
      <c r="L20" s="311" t="s">
        <v>108</v>
      </c>
      <c r="M20" s="312"/>
      <c r="N20" s="312"/>
      <c r="O20" s="313"/>
      <c r="P20" s="79">
        <v>2</v>
      </c>
      <c r="Q20" s="74" t="s">
        <v>21</v>
      </c>
      <c r="R20" s="79">
        <v>1</v>
      </c>
      <c r="S20" s="311" t="s">
        <v>102</v>
      </c>
      <c r="T20" s="312"/>
      <c r="U20" s="312"/>
      <c r="V20" s="313"/>
      <c r="W20" s="311" t="s">
        <v>107</v>
      </c>
      <c r="X20" s="312"/>
      <c r="Y20" s="312"/>
      <c r="Z20" s="313"/>
      <c r="AA20" s="311"/>
      <c r="AB20" s="312"/>
      <c r="AC20" s="313"/>
      <c r="AD20" s="311"/>
      <c r="AE20" s="312"/>
      <c r="AF20" s="313"/>
      <c r="AG20" s="346" t="s">
        <v>23</v>
      </c>
      <c r="AH20" s="347"/>
      <c r="AI20" s="347"/>
      <c r="AJ20" s="348"/>
    </row>
    <row r="21" spans="1:41" x14ac:dyDescent="0.2">
      <c r="A21" s="314"/>
      <c r="B21" s="315"/>
      <c r="C21" s="315"/>
      <c r="D21" s="316"/>
      <c r="E21" s="317"/>
      <c r="F21" s="318"/>
      <c r="G21" s="318"/>
      <c r="H21" s="318"/>
      <c r="I21" s="319"/>
      <c r="J21" s="343">
        <v>0.59722222222222221</v>
      </c>
      <c r="K21" s="344"/>
      <c r="L21" s="311" t="s">
        <v>106</v>
      </c>
      <c r="M21" s="312"/>
      <c r="N21" s="312"/>
      <c r="O21" s="313"/>
      <c r="P21" s="79">
        <v>1</v>
      </c>
      <c r="Q21" s="74" t="s">
        <v>21</v>
      </c>
      <c r="R21" s="79">
        <v>0</v>
      </c>
      <c r="S21" s="311" t="s">
        <v>102</v>
      </c>
      <c r="T21" s="312"/>
      <c r="U21" s="312"/>
      <c r="V21" s="313"/>
      <c r="W21" s="311" t="s">
        <v>23</v>
      </c>
      <c r="X21" s="312"/>
      <c r="Y21" s="312"/>
      <c r="Z21" s="313"/>
      <c r="AA21" s="311"/>
      <c r="AB21" s="312"/>
      <c r="AC21" s="313"/>
      <c r="AD21" s="311"/>
      <c r="AE21" s="312"/>
      <c r="AF21" s="313"/>
      <c r="AG21" s="340"/>
      <c r="AH21" s="341"/>
      <c r="AI21" s="341"/>
      <c r="AJ21" s="342"/>
    </row>
    <row r="22" spans="1:41" x14ac:dyDescent="0.2">
      <c r="A22" s="373"/>
      <c r="B22" s="374"/>
      <c r="C22" s="374"/>
      <c r="D22" s="375"/>
      <c r="E22" s="379"/>
      <c r="F22" s="380"/>
      <c r="G22" s="380"/>
      <c r="H22" s="380"/>
      <c r="I22" s="381"/>
      <c r="J22" s="343">
        <v>0.625</v>
      </c>
      <c r="K22" s="344"/>
      <c r="L22" s="311" t="s">
        <v>108</v>
      </c>
      <c r="M22" s="312"/>
      <c r="N22" s="312"/>
      <c r="O22" s="313"/>
      <c r="P22" s="79">
        <v>6</v>
      </c>
      <c r="Q22" s="74" t="s">
        <v>21</v>
      </c>
      <c r="R22" s="79">
        <v>1</v>
      </c>
      <c r="S22" s="311" t="s">
        <v>106</v>
      </c>
      <c r="T22" s="312"/>
      <c r="U22" s="312"/>
      <c r="V22" s="313"/>
      <c r="W22" s="311" t="s">
        <v>102</v>
      </c>
      <c r="X22" s="312"/>
      <c r="Y22" s="312"/>
      <c r="Z22" s="313"/>
      <c r="AA22" s="311"/>
      <c r="AB22" s="312"/>
      <c r="AC22" s="313"/>
      <c r="AD22" s="311"/>
      <c r="AE22" s="312"/>
      <c r="AF22" s="313"/>
      <c r="AG22" s="290"/>
      <c r="AH22" s="291"/>
      <c r="AI22" s="291"/>
      <c r="AJ22" s="292"/>
    </row>
    <row r="23" spans="1:41" ht="13.2" customHeight="1" x14ac:dyDescent="0.2">
      <c r="A23" s="293" t="s">
        <v>115</v>
      </c>
      <c r="B23" s="294"/>
      <c r="C23" s="294"/>
      <c r="D23" s="295"/>
      <c r="E23" s="302" t="s">
        <v>110</v>
      </c>
      <c r="F23" s="303"/>
      <c r="G23" s="303"/>
      <c r="H23" s="303"/>
      <c r="I23" s="304"/>
      <c r="J23" s="320">
        <v>0.39583333333333331</v>
      </c>
      <c r="K23" s="321"/>
      <c r="L23" s="285" t="s">
        <v>70</v>
      </c>
      <c r="M23" s="286"/>
      <c r="N23" s="286"/>
      <c r="O23" s="287"/>
      <c r="P23" s="194">
        <v>1</v>
      </c>
      <c r="Q23" s="195" t="s">
        <v>21</v>
      </c>
      <c r="R23" s="194">
        <v>3</v>
      </c>
      <c r="S23" s="285" t="s">
        <v>116</v>
      </c>
      <c r="T23" s="286"/>
      <c r="U23" s="286"/>
      <c r="V23" s="287"/>
      <c r="W23" s="285" t="s">
        <v>51</v>
      </c>
      <c r="X23" s="286"/>
      <c r="Y23" s="286"/>
      <c r="Z23" s="287"/>
      <c r="AA23" s="285"/>
      <c r="AB23" s="286"/>
      <c r="AC23" s="287"/>
      <c r="AD23" s="285"/>
      <c r="AE23" s="286"/>
      <c r="AF23" s="287"/>
      <c r="AG23" s="331" t="s">
        <v>70</v>
      </c>
      <c r="AH23" s="332"/>
      <c r="AI23" s="332"/>
      <c r="AJ23" s="333"/>
    </row>
    <row r="24" spans="1:41" x14ac:dyDescent="0.2">
      <c r="A24" s="296"/>
      <c r="B24" s="297"/>
      <c r="C24" s="297"/>
      <c r="D24" s="298"/>
      <c r="E24" s="305"/>
      <c r="F24" s="306"/>
      <c r="G24" s="306"/>
      <c r="H24" s="306"/>
      <c r="I24" s="307"/>
      <c r="J24" s="320">
        <v>0.43055555555555558</v>
      </c>
      <c r="K24" s="321"/>
      <c r="L24" s="285" t="s">
        <v>51</v>
      </c>
      <c r="M24" s="286"/>
      <c r="N24" s="286"/>
      <c r="O24" s="287"/>
      <c r="P24" s="194">
        <v>4</v>
      </c>
      <c r="Q24" s="195" t="s">
        <v>21</v>
      </c>
      <c r="R24" s="194">
        <v>0</v>
      </c>
      <c r="S24" s="285" t="s">
        <v>116</v>
      </c>
      <c r="T24" s="286"/>
      <c r="U24" s="286"/>
      <c r="V24" s="287"/>
      <c r="W24" s="285" t="s">
        <v>70</v>
      </c>
      <c r="X24" s="286"/>
      <c r="Y24" s="286"/>
      <c r="Z24" s="287"/>
      <c r="AA24" s="285"/>
      <c r="AB24" s="286"/>
      <c r="AC24" s="287"/>
      <c r="AD24" s="285"/>
      <c r="AE24" s="286"/>
      <c r="AF24" s="287"/>
      <c r="AG24" s="334"/>
      <c r="AH24" s="335"/>
      <c r="AI24" s="335"/>
      <c r="AJ24" s="336"/>
    </row>
    <row r="25" spans="1:41" x14ac:dyDescent="0.2">
      <c r="A25" s="299"/>
      <c r="B25" s="300"/>
      <c r="C25" s="300"/>
      <c r="D25" s="301"/>
      <c r="E25" s="308"/>
      <c r="F25" s="309"/>
      <c r="G25" s="309"/>
      <c r="H25" s="309"/>
      <c r="I25" s="310"/>
      <c r="J25" s="320">
        <v>0.45833333333333331</v>
      </c>
      <c r="K25" s="321"/>
      <c r="L25" s="285" t="s">
        <v>70</v>
      </c>
      <c r="M25" s="286"/>
      <c r="N25" s="286"/>
      <c r="O25" s="287"/>
      <c r="P25" s="194">
        <v>0</v>
      </c>
      <c r="Q25" s="195" t="s">
        <v>21</v>
      </c>
      <c r="R25" s="194">
        <v>6</v>
      </c>
      <c r="S25" s="285" t="s">
        <v>51</v>
      </c>
      <c r="T25" s="286"/>
      <c r="U25" s="286"/>
      <c r="V25" s="287"/>
      <c r="W25" s="285" t="s">
        <v>117</v>
      </c>
      <c r="X25" s="286"/>
      <c r="Y25" s="286"/>
      <c r="Z25" s="287"/>
      <c r="AA25" s="285"/>
      <c r="AB25" s="286"/>
      <c r="AC25" s="287"/>
      <c r="AD25" s="285"/>
      <c r="AE25" s="286"/>
      <c r="AF25" s="287"/>
      <c r="AG25" s="337"/>
      <c r="AH25" s="338"/>
      <c r="AI25" s="338"/>
      <c r="AJ25" s="339"/>
    </row>
    <row r="26" spans="1:41" x14ac:dyDescent="0.2">
      <c r="A26" s="354" t="s">
        <v>118</v>
      </c>
      <c r="B26" s="355"/>
      <c r="C26" s="356"/>
      <c r="D26" s="356"/>
      <c r="E26" s="360" t="s">
        <v>119</v>
      </c>
      <c r="F26" s="361"/>
      <c r="G26" s="361"/>
      <c r="H26" s="361"/>
      <c r="I26" s="362"/>
      <c r="J26" s="366">
        <v>0.40277777777777779</v>
      </c>
      <c r="K26" s="366"/>
      <c r="L26" s="353" t="s">
        <v>103</v>
      </c>
      <c r="M26" s="353"/>
      <c r="N26" s="353"/>
      <c r="O26" s="353"/>
      <c r="P26" s="200"/>
      <c r="Q26" s="201" t="s">
        <v>21</v>
      </c>
      <c r="R26" s="200"/>
      <c r="S26" s="353" t="s">
        <v>116</v>
      </c>
      <c r="T26" s="353"/>
      <c r="U26" s="353"/>
      <c r="V26" s="353"/>
      <c r="W26" s="353" t="s">
        <v>99</v>
      </c>
      <c r="X26" s="353"/>
      <c r="Y26" s="353"/>
      <c r="Z26" s="353"/>
      <c r="AA26" s="353"/>
      <c r="AB26" s="353"/>
      <c r="AC26" s="353"/>
      <c r="AD26" s="353"/>
      <c r="AE26" s="353"/>
      <c r="AF26" s="353"/>
      <c r="AG26" s="349" t="s">
        <v>103</v>
      </c>
      <c r="AH26" s="350"/>
      <c r="AI26" s="350"/>
      <c r="AJ26" s="351"/>
    </row>
    <row r="27" spans="1:41" x14ac:dyDescent="0.2">
      <c r="A27" s="354"/>
      <c r="B27" s="355"/>
      <c r="C27" s="356"/>
      <c r="D27" s="356"/>
      <c r="E27" s="363"/>
      <c r="F27" s="364"/>
      <c r="G27" s="364"/>
      <c r="H27" s="364"/>
      <c r="I27" s="365"/>
      <c r="J27" s="366">
        <v>0.4375</v>
      </c>
      <c r="K27" s="366"/>
      <c r="L27" s="353" t="s">
        <v>99</v>
      </c>
      <c r="M27" s="353"/>
      <c r="N27" s="353"/>
      <c r="O27" s="353"/>
      <c r="P27" s="200"/>
      <c r="Q27" s="201" t="s">
        <v>21</v>
      </c>
      <c r="R27" s="200"/>
      <c r="S27" s="353" t="s">
        <v>116</v>
      </c>
      <c r="T27" s="353"/>
      <c r="U27" s="353"/>
      <c r="V27" s="353"/>
      <c r="W27" s="353" t="s">
        <v>103</v>
      </c>
      <c r="X27" s="353"/>
      <c r="Y27" s="353"/>
      <c r="Z27" s="353"/>
      <c r="AA27" s="353"/>
      <c r="AB27" s="353"/>
      <c r="AC27" s="353"/>
      <c r="AD27" s="353"/>
      <c r="AE27" s="353"/>
      <c r="AF27" s="353"/>
      <c r="AG27" s="387"/>
      <c r="AH27" s="388"/>
      <c r="AI27" s="388"/>
      <c r="AJ27" s="389"/>
      <c r="AL27" t="s">
        <v>124</v>
      </c>
    </row>
    <row r="28" spans="1:41" x14ac:dyDescent="0.2">
      <c r="A28" s="357"/>
      <c r="B28" s="358"/>
      <c r="C28" s="359"/>
      <c r="D28" s="359"/>
      <c r="E28" s="363"/>
      <c r="F28" s="364"/>
      <c r="G28" s="364"/>
      <c r="H28" s="364"/>
      <c r="I28" s="365"/>
      <c r="J28" s="382">
        <v>0.47222222222222221</v>
      </c>
      <c r="K28" s="383"/>
      <c r="L28" s="349" t="s">
        <v>103</v>
      </c>
      <c r="M28" s="350"/>
      <c r="N28" s="350"/>
      <c r="O28" s="351"/>
      <c r="P28" s="209"/>
      <c r="Q28" s="210" t="s">
        <v>31</v>
      </c>
      <c r="R28" s="209"/>
      <c r="S28" s="349" t="s">
        <v>99</v>
      </c>
      <c r="T28" s="350"/>
      <c r="U28" s="350"/>
      <c r="V28" s="351"/>
      <c r="W28" s="349" t="s">
        <v>99</v>
      </c>
      <c r="X28" s="350"/>
      <c r="Y28" s="350"/>
      <c r="Z28" s="351"/>
      <c r="AA28" s="349"/>
      <c r="AB28" s="350"/>
      <c r="AC28" s="351"/>
      <c r="AD28" s="349"/>
      <c r="AE28" s="350"/>
      <c r="AF28" s="351"/>
      <c r="AG28" s="387"/>
      <c r="AH28" s="388"/>
      <c r="AI28" s="388"/>
      <c r="AJ28" s="389"/>
    </row>
    <row r="29" spans="1:41" x14ac:dyDescent="0.2">
      <c r="A29" s="367" t="s">
        <v>138</v>
      </c>
      <c r="B29" s="266"/>
      <c r="C29" s="266"/>
      <c r="D29" s="267"/>
      <c r="E29" s="274" t="s">
        <v>137</v>
      </c>
      <c r="F29" s="275"/>
      <c r="G29" s="275"/>
      <c r="H29" s="275"/>
      <c r="I29" s="276"/>
      <c r="J29" s="283">
        <v>0.375</v>
      </c>
      <c r="K29" s="284"/>
      <c r="L29" s="260" t="s">
        <v>70</v>
      </c>
      <c r="M29" s="261"/>
      <c r="N29" s="261"/>
      <c r="O29" s="262"/>
      <c r="P29" s="207">
        <v>1</v>
      </c>
      <c r="Q29" s="208"/>
      <c r="R29" s="207">
        <v>0</v>
      </c>
      <c r="S29" s="260" t="s">
        <v>106</v>
      </c>
      <c r="T29" s="261"/>
      <c r="U29" s="261"/>
      <c r="V29" s="262"/>
      <c r="W29" s="204"/>
      <c r="X29" s="205"/>
      <c r="Y29" s="205"/>
      <c r="Z29" s="206"/>
      <c r="AA29" s="204"/>
      <c r="AB29" s="205"/>
      <c r="AC29" s="206"/>
      <c r="AD29" s="204"/>
      <c r="AE29" s="205"/>
      <c r="AF29" s="206"/>
      <c r="AG29" s="322" t="s">
        <v>70</v>
      </c>
      <c r="AH29" s="323"/>
      <c r="AI29" s="323"/>
      <c r="AJ29" s="324"/>
    </row>
    <row r="30" spans="1:41" x14ac:dyDescent="0.2">
      <c r="A30" s="368"/>
      <c r="B30" s="269"/>
      <c r="C30" s="269"/>
      <c r="D30" s="270"/>
      <c r="E30" s="277"/>
      <c r="F30" s="278"/>
      <c r="G30" s="278"/>
      <c r="H30" s="278"/>
      <c r="I30" s="279"/>
      <c r="J30" s="202"/>
      <c r="K30" s="203"/>
      <c r="L30" s="204"/>
      <c r="M30" s="205"/>
      <c r="N30" s="205"/>
      <c r="O30" s="206"/>
      <c r="P30" s="207"/>
      <c r="Q30" s="208"/>
      <c r="R30" s="207"/>
      <c r="S30" s="204"/>
      <c r="T30" s="205"/>
      <c r="U30" s="205"/>
      <c r="V30" s="206"/>
      <c r="W30" s="204"/>
      <c r="X30" s="205"/>
      <c r="Y30" s="205"/>
      <c r="Z30" s="206"/>
      <c r="AA30" s="204"/>
      <c r="AB30" s="205"/>
      <c r="AC30" s="206"/>
      <c r="AD30" s="204"/>
      <c r="AE30" s="205"/>
      <c r="AF30" s="206"/>
      <c r="AG30" s="325"/>
      <c r="AH30" s="326"/>
      <c r="AI30" s="326"/>
      <c r="AJ30" s="327"/>
    </row>
    <row r="31" spans="1:41" x14ac:dyDescent="0.2">
      <c r="A31" s="369"/>
      <c r="B31" s="272"/>
      <c r="C31" s="272"/>
      <c r="D31" s="273"/>
      <c r="E31" s="280"/>
      <c r="F31" s="281"/>
      <c r="G31" s="281"/>
      <c r="H31" s="281"/>
      <c r="I31" s="282"/>
      <c r="J31" s="202"/>
      <c r="K31" s="203"/>
      <c r="L31" s="204"/>
      <c r="M31" s="205"/>
      <c r="N31" s="205"/>
      <c r="O31" s="206"/>
      <c r="P31" s="207"/>
      <c r="Q31" s="208"/>
      <c r="R31" s="207"/>
      <c r="S31" s="204"/>
      <c r="T31" s="205"/>
      <c r="U31" s="205"/>
      <c r="V31" s="206"/>
      <c r="W31" s="204"/>
      <c r="X31" s="205"/>
      <c r="Y31" s="205"/>
      <c r="Z31" s="206"/>
      <c r="AA31" s="204"/>
      <c r="AB31" s="205"/>
      <c r="AC31" s="206"/>
      <c r="AD31" s="204"/>
      <c r="AE31" s="205"/>
      <c r="AF31" s="206"/>
      <c r="AG31" s="328"/>
      <c r="AH31" s="329"/>
      <c r="AI31" s="329"/>
      <c r="AJ31" s="330"/>
    </row>
    <row r="32" spans="1:41" x14ac:dyDescent="0.2">
      <c r="A32" s="425" t="s">
        <v>125</v>
      </c>
      <c r="B32" s="426"/>
      <c r="C32" s="427"/>
      <c r="D32" s="427"/>
      <c r="E32" s="302" t="s">
        <v>101</v>
      </c>
      <c r="F32" s="303"/>
      <c r="G32" s="303"/>
      <c r="H32" s="303"/>
      <c r="I32" s="304"/>
      <c r="J32" s="423">
        <v>0.5625</v>
      </c>
      <c r="K32" s="423"/>
      <c r="L32" s="345" t="s">
        <v>102</v>
      </c>
      <c r="M32" s="345"/>
      <c r="N32" s="345"/>
      <c r="O32" s="345"/>
      <c r="P32" s="194">
        <v>0</v>
      </c>
      <c r="Q32" s="195" t="s">
        <v>21</v>
      </c>
      <c r="R32" s="194">
        <v>5</v>
      </c>
      <c r="S32" s="345" t="s">
        <v>99</v>
      </c>
      <c r="T32" s="345"/>
      <c r="U32" s="345"/>
      <c r="V32" s="345"/>
      <c r="W32" s="345" t="s">
        <v>117</v>
      </c>
      <c r="X32" s="345"/>
      <c r="Y32" s="345"/>
      <c r="Z32" s="345"/>
      <c r="AA32" s="345"/>
      <c r="AB32" s="345"/>
      <c r="AC32" s="345"/>
      <c r="AD32" s="345"/>
      <c r="AE32" s="345"/>
      <c r="AF32" s="345"/>
      <c r="AG32" s="331" t="s">
        <v>102</v>
      </c>
      <c r="AH32" s="332"/>
      <c r="AI32" s="332"/>
      <c r="AJ32" s="333"/>
    </row>
    <row r="33" spans="1:36" x14ac:dyDescent="0.2">
      <c r="A33" s="425"/>
      <c r="B33" s="426"/>
      <c r="C33" s="427"/>
      <c r="D33" s="427"/>
      <c r="E33" s="305"/>
      <c r="F33" s="306"/>
      <c r="G33" s="306"/>
      <c r="H33" s="306"/>
      <c r="I33" s="307"/>
      <c r="J33" s="423">
        <v>0.59722222222222221</v>
      </c>
      <c r="K33" s="423"/>
      <c r="L33" s="345" t="s">
        <v>126</v>
      </c>
      <c r="M33" s="345"/>
      <c r="N33" s="345"/>
      <c r="O33" s="345"/>
      <c r="P33" s="194">
        <v>0</v>
      </c>
      <c r="Q33" s="195" t="s">
        <v>21</v>
      </c>
      <c r="R33" s="194">
        <v>6</v>
      </c>
      <c r="S33" s="345" t="s">
        <v>99</v>
      </c>
      <c r="T33" s="345"/>
      <c r="U33" s="345"/>
      <c r="V33" s="345"/>
      <c r="W33" s="345" t="s">
        <v>102</v>
      </c>
      <c r="X33" s="345"/>
      <c r="Y33" s="345"/>
      <c r="Z33" s="345"/>
      <c r="AA33" s="345"/>
      <c r="AB33" s="345"/>
      <c r="AC33" s="345"/>
      <c r="AD33" s="345"/>
      <c r="AE33" s="345"/>
      <c r="AF33" s="345"/>
      <c r="AG33" s="334"/>
      <c r="AH33" s="335"/>
      <c r="AI33" s="335"/>
      <c r="AJ33" s="336"/>
    </row>
    <row r="34" spans="1:36" x14ac:dyDescent="0.2">
      <c r="A34" s="425"/>
      <c r="B34" s="426"/>
      <c r="C34" s="427"/>
      <c r="D34" s="427"/>
      <c r="E34" s="308"/>
      <c r="F34" s="309"/>
      <c r="G34" s="309"/>
      <c r="H34" s="309"/>
      <c r="I34" s="310"/>
      <c r="J34" s="423">
        <v>0.63194444444444442</v>
      </c>
      <c r="K34" s="431"/>
      <c r="L34" s="345" t="s">
        <v>126</v>
      </c>
      <c r="M34" s="345"/>
      <c r="N34" s="345"/>
      <c r="O34" s="345"/>
      <c r="P34" s="194">
        <v>3</v>
      </c>
      <c r="Q34" s="195" t="s">
        <v>21</v>
      </c>
      <c r="R34" s="194">
        <v>1</v>
      </c>
      <c r="S34" s="345" t="s">
        <v>102</v>
      </c>
      <c r="T34" s="345"/>
      <c r="U34" s="345"/>
      <c r="V34" s="345"/>
      <c r="W34" s="345" t="s">
        <v>99</v>
      </c>
      <c r="X34" s="345"/>
      <c r="Y34" s="345"/>
      <c r="Z34" s="345"/>
      <c r="AA34" s="345"/>
      <c r="AB34" s="345"/>
      <c r="AC34" s="345"/>
      <c r="AD34" s="345"/>
      <c r="AE34" s="345"/>
      <c r="AF34" s="345"/>
      <c r="AG34" s="337"/>
      <c r="AH34" s="338"/>
      <c r="AI34" s="338"/>
      <c r="AJ34" s="339"/>
    </row>
    <row r="35" spans="1:36" x14ac:dyDescent="0.2">
      <c r="A35" s="384" t="s">
        <v>127</v>
      </c>
      <c r="B35" s="385"/>
      <c r="C35" s="386"/>
      <c r="D35" s="386"/>
      <c r="E35" s="376" t="s">
        <v>128</v>
      </c>
      <c r="F35" s="377"/>
      <c r="G35" s="377"/>
      <c r="H35" s="377"/>
      <c r="I35" s="378"/>
      <c r="J35" s="343">
        <v>0.39583333333333331</v>
      </c>
      <c r="K35" s="344"/>
      <c r="L35" s="311" t="s">
        <v>126</v>
      </c>
      <c r="M35" s="312"/>
      <c r="N35" s="312"/>
      <c r="O35" s="313"/>
      <c r="P35" s="79">
        <v>1</v>
      </c>
      <c r="Q35" s="74" t="s">
        <v>21</v>
      </c>
      <c r="R35" s="79">
        <v>0</v>
      </c>
      <c r="S35" s="311" t="s">
        <v>106</v>
      </c>
      <c r="T35" s="312"/>
      <c r="U35" s="312"/>
      <c r="V35" s="313"/>
      <c r="W35" s="311" t="s">
        <v>103</v>
      </c>
      <c r="X35" s="312"/>
      <c r="Y35" s="312"/>
      <c r="Z35" s="313"/>
      <c r="AA35" s="311"/>
      <c r="AB35" s="312"/>
      <c r="AC35" s="313"/>
      <c r="AD35" s="311"/>
      <c r="AE35" s="312"/>
      <c r="AF35" s="313"/>
      <c r="AG35" s="346" t="s">
        <v>117</v>
      </c>
      <c r="AH35" s="347"/>
      <c r="AI35" s="347"/>
      <c r="AJ35" s="348"/>
    </row>
    <row r="36" spans="1:36" x14ac:dyDescent="0.2">
      <c r="A36" s="384"/>
      <c r="B36" s="385"/>
      <c r="C36" s="386"/>
      <c r="D36" s="386"/>
      <c r="E36" s="317"/>
      <c r="F36" s="318"/>
      <c r="G36" s="318"/>
      <c r="H36" s="318"/>
      <c r="I36" s="319"/>
      <c r="J36" s="343">
        <v>0.43055555555555558</v>
      </c>
      <c r="K36" s="344"/>
      <c r="L36" s="311" t="s">
        <v>103</v>
      </c>
      <c r="M36" s="312"/>
      <c r="N36" s="312"/>
      <c r="O36" s="313"/>
      <c r="P36" s="79">
        <v>5</v>
      </c>
      <c r="Q36" s="74" t="s">
        <v>21</v>
      </c>
      <c r="R36" s="79">
        <v>0</v>
      </c>
      <c r="S36" s="311" t="s">
        <v>106</v>
      </c>
      <c r="T36" s="312"/>
      <c r="U36" s="312"/>
      <c r="V36" s="313"/>
      <c r="W36" s="311" t="s">
        <v>117</v>
      </c>
      <c r="X36" s="312"/>
      <c r="Y36" s="312"/>
      <c r="Z36" s="313"/>
      <c r="AA36" s="311"/>
      <c r="AB36" s="312"/>
      <c r="AC36" s="313"/>
      <c r="AD36" s="311"/>
      <c r="AE36" s="312"/>
      <c r="AF36" s="313"/>
      <c r="AG36" s="340"/>
      <c r="AH36" s="341"/>
      <c r="AI36" s="341"/>
      <c r="AJ36" s="342"/>
    </row>
    <row r="37" spans="1:36" x14ac:dyDescent="0.2">
      <c r="A37" s="384"/>
      <c r="B37" s="385"/>
      <c r="C37" s="386"/>
      <c r="D37" s="386"/>
      <c r="E37" s="379"/>
      <c r="F37" s="380"/>
      <c r="G37" s="380"/>
      <c r="H37" s="380"/>
      <c r="I37" s="381"/>
      <c r="J37" s="343">
        <v>0.46527777777777779</v>
      </c>
      <c r="K37" s="344"/>
      <c r="L37" s="311" t="s">
        <v>126</v>
      </c>
      <c r="M37" s="312"/>
      <c r="N37" s="312"/>
      <c r="O37" s="313"/>
      <c r="P37" s="79">
        <v>0</v>
      </c>
      <c r="Q37" s="74" t="s">
        <v>21</v>
      </c>
      <c r="R37" s="79">
        <v>1</v>
      </c>
      <c r="S37" s="311" t="s">
        <v>103</v>
      </c>
      <c r="T37" s="312"/>
      <c r="U37" s="312"/>
      <c r="V37" s="313"/>
      <c r="W37" s="311" t="s">
        <v>107</v>
      </c>
      <c r="X37" s="312"/>
      <c r="Y37" s="312"/>
      <c r="Z37" s="313"/>
      <c r="AA37" s="311"/>
      <c r="AB37" s="312"/>
      <c r="AC37" s="313"/>
      <c r="AD37" s="311"/>
      <c r="AE37" s="312"/>
      <c r="AF37" s="313"/>
      <c r="AG37" s="290"/>
      <c r="AH37" s="291"/>
      <c r="AI37" s="291"/>
      <c r="AJ37" s="292"/>
    </row>
    <row r="38" spans="1:36" x14ac:dyDescent="0.2">
      <c r="A38" s="425" t="s">
        <v>129</v>
      </c>
      <c r="B38" s="426"/>
      <c r="C38" s="427"/>
      <c r="D38" s="427"/>
      <c r="E38" s="302" t="s">
        <v>110</v>
      </c>
      <c r="F38" s="303"/>
      <c r="G38" s="303"/>
      <c r="H38" s="303"/>
      <c r="I38" s="304"/>
      <c r="J38" s="423">
        <v>0.375</v>
      </c>
      <c r="K38" s="423"/>
      <c r="L38" s="285" t="s">
        <v>70</v>
      </c>
      <c r="M38" s="286"/>
      <c r="N38" s="286"/>
      <c r="O38" s="287"/>
      <c r="P38" s="194">
        <v>1</v>
      </c>
      <c r="Q38" s="195" t="s">
        <v>21</v>
      </c>
      <c r="R38" s="194">
        <v>1</v>
      </c>
      <c r="S38" s="285" t="s">
        <v>108</v>
      </c>
      <c r="T38" s="286"/>
      <c r="U38" s="286"/>
      <c r="V38" s="287"/>
      <c r="W38" s="285" t="s">
        <v>51</v>
      </c>
      <c r="X38" s="286"/>
      <c r="Y38" s="286"/>
      <c r="Z38" s="287"/>
      <c r="AA38" s="345"/>
      <c r="AB38" s="345"/>
      <c r="AC38" s="345"/>
      <c r="AD38" s="345"/>
      <c r="AE38" s="345"/>
      <c r="AF38" s="345"/>
      <c r="AG38" s="331" t="s">
        <v>70</v>
      </c>
      <c r="AH38" s="332"/>
      <c r="AI38" s="332"/>
      <c r="AJ38" s="333"/>
    </row>
    <row r="39" spans="1:36" x14ac:dyDescent="0.2">
      <c r="A39" s="425"/>
      <c r="B39" s="426"/>
      <c r="C39" s="427"/>
      <c r="D39" s="427"/>
      <c r="E39" s="305"/>
      <c r="F39" s="306"/>
      <c r="G39" s="306"/>
      <c r="H39" s="306"/>
      <c r="I39" s="307"/>
      <c r="J39" s="423">
        <v>0.40972222222222221</v>
      </c>
      <c r="K39" s="423"/>
      <c r="L39" s="433" t="s">
        <v>51</v>
      </c>
      <c r="M39" s="433"/>
      <c r="N39" s="433"/>
      <c r="O39" s="433"/>
      <c r="P39" s="194">
        <v>2</v>
      </c>
      <c r="Q39" s="195" t="s">
        <v>21</v>
      </c>
      <c r="R39" s="194">
        <v>0</v>
      </c>
      <c r="S39" s="285" t="s">
        <v>108</v>
      </c>
      <c r="T39" s="286"/>
      <c r="U39" s="286"/>
      <c r="V39" s="287"/>
      <c r="W39" s="285" t="s">
        <v>70</v>
      </c>
      <c r="X39" s="286"/>
      <c r="Y39" s="286"/>
      <c r="Z39" s="287"/>
      <c r="AA39" s="345"/>
      <c r="AB39" s="345"/>
      <c r="AC39" s="345"/>
      <c r="AD39" s="345"/>
      <c r="AE39" s="345"/>
      <c r="AF39" s="345"/>
      <c r="AG39" s="334"/>
      <c r="AH39" s="335"/>
      <c r="AI39" s="335"/>
      <c r="AJ39" s="336"/>
    </row>
    <row r="40" spans="1:36" x14ac:dyDescent="0.2">
      <c r="A40" s="425"/>
      <c r="B40" s="426"/>
      <c r="C40" s="427"/>
      <c r="D40" s="427"/>
      <c r="E40" s="305"/>
      <c r="F40" s="306"/>
      <c r="G40" s="306"/>
      <c r="H40" s="306"/>
      <c r="I40" s="307"/>
      <c r="J40" s="263">
        <v>0.44444444444444442</v>
      </c>
      <c r="K40" s="264"/>
      <c r="L40" s="257" t="s">
        <v>70</v>
      </c>
      <c r="M40" s="258"/>
      <c r="N40" s="258"/>
      <c r="O40" s="259"/>
      <c r="P40" s="198"/>
      <c r="Q40" s="199" t="s">
        <v>21</v>
      </c>
      <c r="R40" s="198"/>
      <c r="S40" s="257" t="s">
        <v>51</v>
      </c>
      <c r="T40" s="258"/>
      <c r="U40" s="258"/>
      <c r="V40" s="259"/>
      <c r="W40" s="257" t="s">
        <v>121</v>
      </c>
      <c r="X40" s="258"/>
      <c r="Y40" s="258"/>
      <c r="Z40" s="259"/>
      <c r="AA40" s="285"/>
      <c r="AB40" s="286"/>
      <c r="AC40" s="287"/>
      <c r="AD40" s="285"/>
      <c r="AE40" s="286"/>
      <c r="AF40" s="287"/>
      <c r="AG40" s="334"/>
      <c r="AH40" s="335"/>
      <c r="AI40" s="335"/>
      <c r="AJ40" s="336"/>
    </row>
    <row r="41" spans="1:36" x14ac:dyDescent="0.2">
      <c r="A41" s="384" t="s">
        <v>130</v>
      </c>
      <c r="B41" s="385"/>
      <c r="C41" s="386"/>
      <c r="D41" s="386"/>
      <c r="E41" s="376" t="s">
        <v>131</v>
      </c>
      <c r="F41" s="377"/>
      <c r="G41" s="377"/>
      <c r="H41" s="377"/>
      <c r="I41" s="378"/>
      <c r="J41" s="395">
        <v>0.39583333333333331</v>
      </c>
      <c r="K41" s="395"/>
      <c r="L41" s="311" t="s">
        <v>99</v>
      </c>
      <c r="M41" s="312"/>
      <c r="N41" s="312"/>
      <c r="O41" s="313"/>
      <c r="P41" s="79">
        <v>4</v>
      </c>
      <c r="Q41" s="74" t="s">
        <v>21</v>
      </c>
      <c r="R41" s="79">
        <v>0</v>
      </c>
      <c r="S41" s="311" t="s">
        <v>51</v>
      </c>
      <c r="T41" s="312"/>
      <c r="U41" s="312"/>
      <c r="V41" s="313"/>
      <c r="W41" s="311" t="s">
        <v>103</v>
      </c>
      <c r="X41" s="312"/>
      <c r="Y41" s="312"/>
      <c r="Z41" s="313"/>
      <c r="AA41" s="352"/>
      <c r="AB41" s="352"/>
      <c r="AC41" s="352"/>
      <c r="AD41" s="352"/>
      <c r="AE41" s="352"/>
      <c r="AF41" s="352"/>
      <c r="AG41" s="346" t="s">
        <v>99</v>
      </c>
      <c r="AH41" s="347"/>
      <c r="AI41" s="347"/>
      <c r="AJ41" s="348"/>
    </row>
    <row r="42" spans="1:36" x14ac:dyDescent="0.2">
      <c r="A42" s="384"/>
      <c r="B42" s="385"/>
      <c r="C42" s="386"/>
      <c r="D42" s="386"/>
      <c r="E42" s="317"/>
      <c r="F42" s="318"/>
      <c r="G42" s="318"/>
      <c r="H42" s="318"/>
      <c r="I42" s="319"/>
      <c r="J42" s="395">
        <v>0.43055555555555558</v>
      </c>
      <c r="K42" s="395"/>
      <c r="L42" s="311" t="s">
        <v>103</v>
      </c>
      <c r="M42" s="312"/>
      <c r="N42" s="312"/>
      <c r="O42" s="313"/>
      <c r="P42" s="79">
        <v>1</v>
      </c>
      <c r="Q42" s="74" t="s">
        <v>21</v>
      </c>
      <c r="R42" s="79">
        <v>1</v>
      </c>
      <c r="S42" s="311" t="s">
        <v>51</v>
      </c>
      <c r="T42" s="312"/>
      <c r="U42" s="312"/>
      <c r="V42" s="313"/>
      <c r="W42" s="311" t="s">
        <v>99</v>
      </c>
      <c r="X42" s="312"/>
      <c r="Y42" s="312"/>
      <c r="Z42" s="313"/>
      <c r="AA42" s="352"/>
      <c r="AB42" s="352"/>
      <c r="AC42" s="352"/>
      <c r="AD42" s="352"/>
      <c r="AE42" s="352"/>
      <c r="AF42" s="352"/>
      <c r="AG42" s="340"/>
      <c r="AH42" s="341"/>
      <c r="AI42" s="341"/>
      <c r="AJ42" s="342"/>
    </row>
    <row r="43" spans="1:36" x14ac:dyDescent="0.2">
      <c r="A43" s="384"/>
      <c r="B43" s="385"/>
      <c r="C43" s="386"/>
      <c r="D43" s="386"/>
      <c r="E43" s="379"/>
      <c r="F43" s="380"/>
      <c r="G43" s="380"/>
      <c r="H43" s="380"/>
      <c r="I43" s="381"/>
      <c r="J43" s="395">
        <v>0.46527777777777779</v>
      </c>
      <c r="K43" s="396"/>
      <c r="L43" s="311" t="s">
        <v>99</v>
      </c>
      <c r="M43" s="312"/>
      <c r="N43" s="312"/>
      <c r="O43" s="313"/>
      <c r="P43" s="79">
        <v>5</v>
      </c>
      <c r="Q43" s="74" t="s">
        <v>21</v>
      </c>
      <c r="R43" s="79">
        <v>0</v>
      </c>
      <c r="S43" s="311" t="s">
        <v>103</v>
      </c>
      <c r="T43" s="312"/>
      <c r="U43" s="312"/>
      <c r="V43" s="313"/>
      <c r="W43" s="311" t="s">
        <v>51</v>
      </c>
      <c r="X43" s="312"/>
      <c r="Y43" s="312"/>
      <c r="Z43" s="313"/>
      <c r="AA43" s="352"/>
      <c r="AB43" s="352"/>
      <c r="AC43" s="352"/>
      <c r="AD43" s="352"/>
      <c r="AE43" s="352"/>
      <c r="AF43" s="352"/>
      <c r="AG43" s="290"/>
      <c r="AH43" s="291"/>
      <c r="AI43" s="291"/>
      <c r="AJ43" s="292"/>
    </row>
    <row r="44" spans="1:36" x14ac:dyDescent="0.2">
      <c r="A44" s="293" t="s">
        <v>130</v>
      </c>
      <c r="B44" s="294"/>
      <c r="C44" s="294"/>
      <c r="D44" s="295"/>
      <c r="E44" s="302" t="s">
        <v>105</v>
      </c>
      <c r="F44" s="303"/>
      <c r="G44" s="303"/>
      <c r="H44" s="303"/>
      <c r="I44" s="304"/>
      <c r="J44" s="320">
        <v>0.5625</v>
      </c>
      <c r="K44" s="321"/>
      <c r="L44" s="285" t="s">
        <v>106</v>
      </c>
      <c r="M44" s="286"/>
      <c r="N44" s="286"/>
      <c r="O44" s="287"/>
      <c r="P44" s="194">
        <v>0</v>
      </c>
      <c r="Q44" s="195" t="s">
        <v>21</v>
      </c>
      <c r="R44" s="194">
        <v>1</v>
      </c>
      <c r="S44" s="285" t="s">
        <v>98</v>
      </c>
      <c r="T44" s="286"/>
      <c r="U44" s="286"/>
      <c r="V44" s="287"/>
      <c r="W44" s="285" t="s">
        <v>74</v>
      </c>
      <c r="X44" s="286"/>
      <c r="Y44" s="286"/>
      <c r="Z44" s="287"/>
      <c r="AA44" s="285"/>
      <c r="AB44" s="286"/>
      <c r="AC44" s="287"/>
      <c r="AD44" s="285"/>
      <c r="AE44" s="286"/>
      <c r="AF44" s="287"/>
      <c r="AG44" s="331" t="s">
        <v>107</v>
      </c>
      <c r="AH44" s="332"/>
      <c r="AI44" s="332"/>
      <c r="AJ44" s="333"/>
    </row>
    <row r="45" spans="1:36" x14ac:dyDescent="0.2">
      <c r="A45" s="296"/>
      <c r="B45" s="297"/>
      <c r="C45" s="297"/>
      <c r="D45" s="298"/>
      <c r="E45" s="305"/>
      <c r="F45" s="306"/>
      <c r="G45" s="306"/>
      <c r="H45" s="306"/>
      <c r="I45" s="307"/>
      <c r="J45" s="263">
        <v>0.59722222222222221</v>
      </c>
      <c r="K45" s="264"/>
      <c r="L45" s="257" t="s">
        <v>74</v>
      </c>
      <c r="M45" s="258"/>
      <c r="N45" s="258"/>
      <c r="O45" s="259"/>
      <c r="P45" s="198"/>
      <c r="Q45" s="199" t="s">
        <v>21</v>
      </c>
      <c r="R45" s="198"/>
      <c r="S45" s="257" t="s">
        <v>98</v>
      </c>
      <c r="T45" s="258"/>
      <c r="U45" s="258"/>
      <c r="V45" s="259"/>
      <c r="W45" s="257" t="s">
        <v>121</v>
      </c>
      <c r="X45" s="258"/>
      <c r="Y45" s="258"/>
      <c r="Z45" s="259"/>
      <c r="AA45" s="285"/>
      <c r="AB45" s="286"/>
      <c r="AC45" s="287"/>
      <c r="AD45" s="285"/>
      <c r="AE45" s="286"/>
      <c r="AF45" s="287"/>
      <c r="AG45" s="334"/>
      <c r="AH45" s="335"/>
      <c r="AI45" s="335"/>
      <c r="AJ45" s="336"/>
    </row>
    <row r="46" spans="1:36" x14ac:dyDescent="0.2">
      <c r="A46" s="296"/>
      <c r="B46" s="297"/>
      <c r="C46" s="297"/>
      <c r="D46" s="298"/>
      <c r="E46" s="305"/>
      <c r="F46" s="306"/>
      <c r="G46" s="306"/>
      <c r="H46" s="306"/>
      <c r="I46" s="307"/>
      <c r="J46" s="320">
        <v>0.63194444444444442</v>
      </c>
      <c r="K46" s="321"/>
      <c r="L46" s="285" t="s">
        <v>106</v>
      </c>
      <c r="M46" s="286"/>
      <c r="N46" s="286"/>
      <c r="O46" s="287"/>
      <c r="P46" s="194">
        <v>4</v>
      </c>
      <c r="Q46" s="195" t="s">
        <v>21</v>
      </c>
      <c r="R46" s="194">
        <v>0</v>
      </c>
      <c r="S46" s="285" t="s">
        <v>74</v>
      </c>
      <c r="T46" s="286"/>
      <c r="U46" s="286"/>
      <c r="V46" s="287"/>
      <c r="W46" s="285" t="s">
        <v>98</v>
      </c>
      <c r="X46" s="286"/>
      <c r="Y46" s="286"/>
      <c r="Z46" s="287"/>
      <c r="AA46" s="285"/>
      <c r="AB46" s="286"/>
      <c r="AC46" s="287"/>
      <c r="AD46" s="285"/>
      <c r="AE46" s="286"/>
      <c r="AF46" s="287"/>
      <c r="AG46" s="334"/>
      <c r="AH46" s="335"/>
      <c r="AI46" s="335"/>
      <c r="AJ46" s="336"/>
    </row>
    <row r="47" spans="1:36" ht="13.2" customHeight="1" x14ac:dyDescent="0.2">
      <c r="A47" s="293" t="s">
        <v>139</v>
      </c>
      <c r="B47" s="294"/>
      <c r="C47" s="294"/>
      <c r="D47" s="295"/>
      <c r="E47" s="302" t="s">
        <v>97</v>
      </c>
      <c r="F47" s="303"/>
      <c r="G47" s="303"/>
      <c r="H47" s="303"/>
      <c r="I47" s="304"/>
      <c r="J47" s="423">
        <v>0.39583333333333331</v>
      </c>
      <c r="K47" s="423"/>
      <c r="L47" s="285" t="s">
        <v>108</v>
      </c>
      <c r="M47" s="286"/>
      <c r="N47" s="286"/>
      <c r="O47" s="287"/>
      <c r="P47" s="194">
        <v>5</v>
      </c>
      <c r="Q47" s="195" t="s">
        <v>21</v>
      </c>
      <c r="R47" s="194">
        <v>0</v>
      </c>
      <c r="S47" s="285" t="s">
        <v>74</v>
      </c>
      <c r="T47" s="286"/>
      <c r="U47" s="286"/>
      <c r="V47" s="287"/>
      <c r="W47" s="285" t="s">
        <v>140</v>
      </c>
      <c r="X47" s="286"/>
      <c r="Y47" s="286"/>
      <c r="Z47" s="287"/>
      <c r="AA47" s="345"/>
      <c r="AB47" s="345"/>
      <c r="AC47" s="345"/>
      <c r="AD47" s="345"/>
      <c r="AE47" s="345"/>
      <c r="AF47" s="345"/>
      <c r="AG47" s="331" t="s">
        <v>23</v>
      </c>
      <c r="AH47" s="332"/>
      <c r="AI47" s="332"/>
      <c r="AJ47" s="333"/>
    </row>
    <row r="48" spans="1:36" ht="13.2" customHeight="1" x14ac:dyDescent="0.2">
      <c r="A48" s="296"/>
      <c r="B48" s="297"/>
      <c r="C48" s="297"/>
      <c r="D48" s="298"/>
      <c r="E48" s="305"/>
      <c r="F48" s="306"/>
      <c r="G48" s="306"/>
      <c r="H48" s="306"/>
      <c r="I48" s="307"/>
      <c r="J48" s="320">
        <v>0.42708333333333331</v>
      </c>
      <c r="K48" s="321"/>
      <c r="L48" s="285" t="s">
        <v>140</v>
      </c>
      <c r="M48" s="286"/>
      <c r="N48" s="286"/>
      <c r="O48" s="287"/>
      <c r="P48" s="194">
        <v>13</v>
      </c>
      <c r="Q48" s="195" t="s">
        <v>21</v>
      </c>
      <c r="R48" s="194">
        <v>0</v>
      </c>
      <c r="S48" s="285" t="s">
        <v>74</v>
      </c>
      <c r="T48" s="286"/>
      <c r="U48" s="286"/>
      <c r="V48" s="287"/>
      <c r="W48" s="285" t="s">
        <v>159</v>
      </c>
      <c r="X48" s="286"/>
      <c r="Y48" s="286"/>
      <c r="Z48" s="287"/>
      <c r="AA48" s="285"/>
      <c r="AB48" s="286"/>
      <c r="AC48" s="287"/>
      <c r="AD48" s="285"/>
      <c r="AE48" s="286"/>
      <c r="AF48" s="287"/>
      <c r="AG48" s="334"/>
      <c r="AH48" s="335"/>
      <c r="AI48" s="335"/>
      <c r="AJ48" s="336"/>
    </row>
    <row r="49" spans="1:36" ht="13.2" customHeight="1" x14ac:dyDescent="0.2">
      <c r="A49" s="299"/>
      <c r="B49" s="300"/>
      <c r="C49" s="300"/>
      <c r="D49" s="301"/>
      <c r="E49" s="308"/>
      <c r="F49" s="309"/>
      <c r="G49" s="309"/>
      <c r="H49" s="309"/>
      <c r="I49" s="310"/>
      <c r="J49" s="320">
        <v>0.45833333333333331</v>
      </c>
      <c r="K49" s="321"/>
      <c r="L49" s="285" t="s">
        <v>108</v>
      </c>
      <c r="M49" s="286"/>
      <c r="N49" s="286"/>
      <c r="O49" s="287"/>
      <c r="P49" s="194">
        <v>2</v>
      </c>
      <c r="Q49" s="195" t="s">
        <v>21</v>
      </c>
      <c r="R49" s="194">
        <v>1</v>
      </c>
      <c r="S49" s="285" t="s">
        <v>140</v>
      </c>
      <c r="T49" s="286"/>
      <c r="U49" s="286"/>
      <c r="V49" s="287"/>
      <c r="W49" s="285" t="s">
        <v>74</v>
      </c>
      <c r="X49" s="286"/>
      <c r="Y49" s="286"/>
      <c r="Z49" s="287"/>
      <c r="AA49" s="285"/>
      <c r="AB49" s="286"/>
      <c r="AC49" s="287"/>
      <c r="AD49" s="285"/>
      <c r="AE49" s="286"/>
      <c r="AF49" s="287"/>
      <c r="AG49" s="337"/>
      <c r="AH49" s="338"/>
      <c r="AI49" s="338"/>
      <c r="AJ49" s="339"/>
    </row>
    <row r="50" spans="1:36" ht="13.2" customHeight="1" x14ac:dyDescent="0.2">
      <c r="A50" s="370" t="s">
        <v>145</v>
      </c>
      <c r="B50" s="371"/>
      <c r="C50" s="371"/>
      <c r="D50" s="372"/>
      <c r="E50" s="376" t="s">
        <v>146</v>
      </c>
      <c r="F50" s="377"/>
      <c r="G50" s="377"/>
      <c r="H50" s="377"/>
      <c r="I50" s="378"/>
      <c r="J50" s="343">
        <v>0.39583333333333331</v>
      </c>
      <c r="K50" s="344"/>
      <c r="L50" s="311" t="s">
        <v>102</v>
      </c>
      <c r="M50" s="312"/>
      <c r="N50" s="312"/>
      <c r="O50" s="313"/>
      <c r="P50" s="79">
        <v>7</v>
      </c>
      <c r="Q50" s="74"/>
      <c r="R50" s="79">
        <v>0</v>
      </c>
      <c r="S50" s="311" t="s">
        <v>74</v>
      </c>
      <c r="T50" s="312"/>
      <c r="U50" s="312"/>
      <c r="V50" s="313"/>
      <c r="W50" s="311" t="s">
        <v>98</v>
      </c>
      <c r="X50" s="312"/>
      <c r="Y50" s="312"/>
      <c r="Z50" s="313"/>
      <c r="AA50" s="311"/>
      <c r="AB50" s="312"/>
      <c r="AC50" s="313"/>
      <c r="AD50" s="311"/>
      <c r="AE50" s="312"/>
      <c r="AF50" s="313"/>
      <c r="AG50" s="346" t="s">
        <v>102</v>
      </c>
      <c r="AH50" s="347"/>
      <c r="AI50" s="347"/>
      <c r="AJ50" s="348"/>
    </row>
    <row r="51" spans="1:36" ht="13.2" customHeight="1" x14ac:dyDescent="0.2">
      <c r="A51" s="314"/>
      <c r="B51" s="315"/>
      <c r="C51" s="315"/>
      <c r="D51" s="316"/>
      <c r="E51" s="317"/>
      <c r="F51" s="318"/>
      <c r="G51" s="318"/>
      <c r="H51" s="318"/>
      <c r="I51" s="319"/>
      <c r="J51" s="263">
        <v>0.42708333333333331</v>
      </c>
      <c r="K51" s="264"/>
      <c r="L51" s="257" t="s">
        <v>98</v>
      </c>
      <c r="M51" s="258"/>
      <c r="N51" s="258"/>
      <c r="O51" s="259"/>
      <c r="P51" s="198"/>
      <c r="Q51" s="199"/>
      <c r="R51" s="198"/>
      <c r="S51" s="257" t="s">
        <v>74</v>
      </c>
      <c r="T51" s="258"/>
      <c r="U51" s="258"/>
      <c r="V51" s="259"/>
      <c r="W51" s="257" t="s">
        <v>141</v>
      </c>
      <c r="X51" s="258"/>
      <c r="Y51" s="258"/>
      <c r="Z51" s="259"/>
      <c r="AA51" s="311"/>
      <c r="AB51" s="312"/>
      <c r="AC51" s="313"/>
      <c r="AD51" s="311"/>
      <c r="AE51" s="312"/>
      <c r="AF51" s="313"/>
      <c r="AG51" s="340"/>
      <c r="AH51" s="341"/>
      <c r="AI51" s="341"/>
      <c r="AJ51" s="342"/>
    </row>
    <row r="52" spans="1:36" ht="13.2" customHeight="1" x14ac:dyDescent="0.2">
      <c r="A52" s="373"/>
      <c r="B52" s="374"/>
      <c r="C52" s="374"/>
      <c r="D52" s="375"/>
      <c r="E52" s="379"/>
      <c r="F52" s="380"/>
      <c r="G52" s="380"/>
      <c r="H52" s="380"/>
      <c r="I52" s="381"/>
      <c r="J52" s="343">
        <v>0.45833333333333331</v>
      </c>
      <c r="K52" s="344"/>
      <c r="L52" s="311" t="s">
        <v>102</v>
      </c>
      <c r="M52" s="312"/>
      <c r="N52" s="312"/>
      <c r="O52" s="313"/>
      <c r="P52" s="79">
        <v>2</v>
      </c>
      <c r="Q52" s="74"/>
      <c r="R52" s="79">
        <v>2</v>
      </c>
      <c r="S52" s="311" t="s">
        <v>98</v>
      </c>
      <c r="T52" s="312"/>
      <c r="U52" s="312"/>
      <c r="V52" s="313"/>
      <c r="W52" s="311" t="s">
        <v>74</v>
      </c>
      <c r="X52" s="312"/>
      <c r="Y52" s="312"/>
      <c r="Z52" s="313"/>
      <c r="AA52" s="311"/>
      <c r="AB52" s="312"/>
      <c r="AC52" s="313"/>
      <c r="AD52" s="311"/>
      <c r="AE52" s="312"/>
      <c r="AF52" s="313"/>
      <c r="AG52" s="290"/>
      <c r="AH52" s="291"/>
      <c r="AI52" s="291"/>
      <c r="AJ52" s="292"/>
    </row>
    <row r="53" spans="1:36" ht="13.2" customHeight="1" x14ac:dyDescent="0.2">
      <c r="A53" s="293" t="s">
        <v>142</v>
      </c>
      <c r="B53" s="294"/>
      <c r="C53" s="294"/>
      <c r="D53" s="295"/>
      <c r="E53" s="302" t="s">
        <v>143</v>
      </c>
      <c r="F53" s="303"/>
      <c r="G53" s="303"/>
      <c r="H53" s="303"/>
      <c r="I53" s="304"/>
      <c r="J53" s="320">
        <v>0.39583333333333331</v>
      </c>
      <c r="K53" s="321"/>
      <c r="L53" s="285" t="s">
        <v>51</v>
      </c>
      <c r="M53" s="286"/>
      <c r="N53" s="286"/>
      <c r="O53" s="287"/>
      <c r="P53" s="194">
        <v>0</v>
      </c>
      <c r="Q53" s="195" t="s">
        <v>21</v>
      </c>
      <c r="R53" s="194">
        <v>0</v>
      </c>
      <c r="S53" s="285" t="s">
        <v>106</v>
      </c>
      <c r="T53" s="286"/>
      <c r="U53" s="286"/>
      <c r="V53" s="287"/>
      <c r="W53" s="285" t="s">
        <v>98</v>
      </c>
      <c r="X53" s="286"/>
      <c r="Y53" s="286"/>
      <c r="Z53" s="287"/>
      <c r="AA53" s="285"/>
      <c r="AB53" s="286"/>
      <c r="AC53" s="287"/>
      <c r="AD53" s="285"/>
      <c r="AE53" s="286"/>
      <c r="AF53" s="287"/>
      <c r="AG53" s="331" t="s">
        <v>144</v>
      </c>
      <c r="AH53" s="332"/>
      <c r="AI53" s="332"/>
      <c r="AJ53" s="333"/>
    </row>
    <row r="54" spans="1:36" ht="13.2" customHeight="1" x14ac:dyDescent="0.2">
      <c r="A54" s="296"/>
      <c r="B54" s="297"/>
      <c r="C54" s="297"/>
      <c r="D54" s="298"/>
      <c r="E54" s="305"/>
      <c r="F54" s="306"/>
      <c r="G54" s="306"/>
      <c r="H54" s="306"/>
      <c r="I54" s="307"/>
      <c r="J54" s="263">
        <v>0.42708333333333331</v>
      </c>
      <c r="K54" s="264"/>
      <c r="L54" s="257" t="s">
        <v>106</v>
      </c>
      <c r="M54" s="258"/>
      <c r="N54" s="258"/>
      <c r="O54" s="259"/>
      <c r="P54" s="198"/>
      <c r="Q54" s="199" t="s">
        <v>21</v>
      </c>
      <c r="R54" s="198"/>
      <c r="S54" s="257" t="s">
        <v>98</v>
      </c>
      <c r="T54" s="258"/>
      <c r="U54" s="258"/>
      <c r="V54" s="259"/>
      <c r="W54" s="257" t="s">
        <v>141</v>
      </c>
      <c r="X54" s="258"/>
      <c r="Y54" s="258"/>
      <c r="Z54" s="259"/>
      <c r="AA54" s="285"/>
      <c r="AB54" s="286"/>
      <c r="AC54" s="287"/>
      <c r="AD54" s="285"/>
      <c r="AE54" s="286"/>
      <c r="AF54" s="287"/>
      <c r="AG54" s="334"/>
      <c r="AH54" s="335"/>
      <c r="AI54" s="335"/>
      <c r="AJ54" s="336"/>
    </row>
    <row r="55" spans="1:36" ht="13.2" customHeight="1" x14ac:dyDescent="0.2">
      <c r="A55" s="299"/>
      <c r="B55" s="300"/>
      <c r="C55" s="300"/>
      <c r="D55" s="301"/>
      <c r="E55" s="308"/>
      <c r="F55" s="309"/>
      <c r="G55" s="309"/>
      <c r="H55" s="309"/>
      <c r="I55" s="310"/>
      <c r="J55" s="320">
        <v>0.45833333333333331</v>
      </c>
      <c r="K55" s="321"/>
      <c r="L55" s="285" t="s">
        <v>51</v>
      </c>
      <c r="M55" s="286"/>
      <c r="N55" s="286"/>
      <c r="O55" s="287"/>
      <c r="P55" s="194">
        <v>4</v>
      </c>
      <c r="Q55" s="195" t="s">
        <v>21</v>
      </c>
      <c r="R55" s="194">
        <v>0</v>
      </c>
      <c r="S55" s="285" t="s">
        <v>98</v>
      </c>
      <c r="T55" s="286"/>
      <c r="U55" s="286"/>
      <c r="V55" s="287"/>
      <c r="W55" s="285" t="s">
        <v>107</v>
      </c>
      <c r="X55" s="286"/>
      <c r="Y55" s="286"/>
      <c r="Z55" s="287"/>
      <c r="AA55" s="285"/>
      <c r="AB55" s="286"/>
      <c r="AC55" s="287"/>
      <c r="AD55" s="285"/>
      <c r="AE55" s="286"/>
      <c r="AF55" s="287"/>
      <c r="AG55" s="337"/>
      <c r="AH55" s="338"/>
      <c r="AI55" s="338"/>
      <c r="AJ55" s="339"/>
    </row>
    <row r="56" spans="1:36" ht="13.2" customHeight="1" x14ac:dyDescent="0.2">
      <c r="A56" s="314" t="s">
        <v>149</v>
      </c>
      <c r="B56" s="315"/>
      <c r="C56" s="315"/>
      <c r="D56" s="316"/>
      <c r="E56" s="317" t="s">
        <v>143</v>
      </c>
      <c r="F56" s="318"/>
      <c r="G56" s="318"/>
      <c r="H56" s="318"/>
      <c r="I56" s="319"/>
      <c r="J56" s="288">
        <v>0.58333333333333337</v>
      </c>
      <c r="K56" s="289"/>
      <c r="L56" s="290" t="s">
        <v>51</v>
      </c>
      <c r="M56" s="291"/>
      <c r="N56" s="291"/>
      <c r="O56" s="292"/>
      <c r="P56" s="214"/>
      <c r="Q56" s="215" t="s">
        <v>21</v>
      </c>
      <c r="R56" s="214"/>
      <c r="S56" s="290" t="s">
        <v>74</v>
      </c>
      <c r="T56" s="291"/>
      <c r="U56" s="291"/>
      <c r="V56" s="292"/>
      <c r="W56" s="290" t="s">
        <v>150</v>
      </c>
      <c r="X56" s="291"/>
      <c r="Y56" s="291"/>
      <c r="Z56" s="292"/>
      <c r="AA56" s="290"/>
      <c r="AB56" s="291"/>
      <c r="AC56" s="292"/>
      <c r="AD56" s="290"/>
      <c r="AE56" s="291"/>
      <c r="AF56" s="292"/>
      <c r="AG56" s="340" t="s">
        <v>51</v>
      </c>
      <c r="AH56" s="341"/>
      <c r="AI56" s="341"/>
      <c r="AJ56" s="342"/>
    </row>
    <row r="57" spans="1:36" ht="13.2" customHeight="1" x14ac:dyDescent="0.2">
      <c r="A57" s="314"/>
      <c r="B57" s="315"/>
      <c r="C57" s="315"/>
      <c r="D57" s="316"/>
      <c r="E57" s="317"/>
      <c r="F57" s="318"/>
      <c r="G57" s="318"/>
      <c r="H57" s="318"/>
      <c r="I57" s="319"/>
      <c r="J57" s="263">
        <v>0.61458333333333337</v>
      </c>
      <c r="K57" s="264"/>
      <c r="L57" s="257" t="s">
        <v>102</v>
      </c>
      <c r="M57" s="258"/>
      <c r="N57" s="258"/>
      <c r="O57" s="259"/>
      <c r="P57" s="198"/>
      <c r="Q57" s="199"/>
      <c r="R57" s="198"/>
      <c r="S57" s="257" t="s">
        <v>74</v>
      </c>
      <c r="T57" s="258"/>
      <c r="U57" s="258"/>
      <c r="V57" s="259"/>
      <c r="W57" s="257" t="s">
        <v>121</v>
      </c>
      <c r="X57" s="258"/>
      <c r="Y57" s="258"/>
      <c r="Z57" s="259"/>
      <c r="AA57" s="211"/>
      <c r="AB57" s="212"/>
      <c r="AC57" s="213"/>
      <c r="AD57" s="211"/>
      <c r="AE57" s="212"/>
      <c r="AF57" s="213"/>
      <c r="AG57" s="340"/>
      <c r="AH57" s="341"/>
      <c r="AI57" s="341"/>
      <c r="AJ57" s="342"/>
    </row>
    <row r="58" spans="1:36" ht="13.2" customHeight="1" x14ac:dyDescent="0.2">
      <c r="A58" s="314"/>
      <c r="B58" s="315"/>
      <c r="C58" s="315"/>
      <c r="D58" s="316"/>
      <c r="E58" s="317"/>
      <c r="F58" s="318"/>
      <c r="G58" s="318"/>
      <c r="H58" s="318"/>
      <c r="I58" s="319"/>
      <c r="J58" s="343">
        <v>0.64583333333333337</v>
      </c>
      <c r="K58" s="344"/>
      <c r="L58" s="311" t="s">
        <v>51</v>
      </c>
      <c r="M58" s="312"/>
      <c r="N58" s="312"/>
      <c r="O58" s="313"/>
      <c r="P58" s="79"/>
      <c r="Q58" s="74" t="s">
        <v>21</v>
      </c>
      <c r="R58" s="79"/>
      <c r="S58" s="311" t="s">
        <v>102</v>
      </c>
      <c r="T58" s="312"/>
      <c r="U58" s="312"/>
      <c r="V58" s="313"/>
      <c r="W58" s="311" t="s">
        <v>74</v>
      </c>
      <c r="X58" s="312"/>
      <c r="Y58" s="312"/>
      <c r="Z58" s="313"/>
      <c r="AA58" s="311"/>
      <c r="AB58" s="312"/>
      <c r="AC58" s="313"/>
      <c r="AD58" s="311"/>
      <c r="AE58" s="312"/>
      <c r="AF58" s="313"/>
      <c r="AG58" s="340"/>
      <c r="AH58" s="341"/>
      <c r="AI58" s="341"/>
      <c r="AJ58" s="342"/>
    </row>
    <row r="59" spans="1:36" ht="13.2" customHeight="1" x14ac:dyDescent="0.2">
      <c r="A59" s="293" t="s">
        <v>152</v>
      </c>
      <c r="B59" s="294"/>
      <c r="C59" s="294"/>
      <c r="D59" s="295"/>
      <c r="E59" s="302" t="s">
        <v>97</v>
      </c>
      <c r="F59" s="303"/>
      <c r="G59" s="303"/>
      <c r="H59" s="303"/>
      <c r="I59" s="304"/>
      <c r="J59" s="320">
        <v>0.39583333333333331</v>
      </c>
      <c r="K59" s="321"/>
      <c r="L59" s="285" t="s">
        <v>108</v>
      </c>
      <c r="M59" s="286"/>
      <c r="N59" s="286"/>
      <c r="O59" s="287"/>
      <c r="P59" s="194"/>
      <c r="Q59" s="195" t="s">
        <v>21</v>
      </c>
      <c r="R59" s="194"/>
      <c r="S59" s="285" t="s">
        <v>116</v>
      </c>
      <c r="T59" s="286"/>
      <c r="U59" s="286"/>
      <c r="V59" s="287"/>
      <c r="W59" s="285" t="s">
        <v>98</v>
      </c>
      <c r="X59" s="286"/>
      <c r="Y59" s="286"/>
      <c r="Z59" s="287"/>
      <c r="AA59" s="285"/>
      <c r="AB59" s="286"/>
      <c r="AC59" s="287"/>
      <c r="AD59" s="285"/>
      <c r="AE59" s="286"/>
      <c r="AF59" s="287"/>
      <c r="AG59" s="331" t="s">
        <v>23</v>
      </c>
      <c r="AH59" s="332"/>
      <c r="AI59" s="332"/>
      <c r="AJ59" s="333"/>
    </row>
    <row r="60" spans="1:36" ht="13.2" customHeight="1" x14ac:dyDescent="0.2">
      <c r="A60" s="296"/>
      <c r="B60" s="297"/>
      <c r="C60" s="297"/>
      <c r="D60" s="298"/>
      <c r="E60" s="305"/>
      <c r="F60" s="306"/>
      <c r="G60" s="306"/>
      <c r="H60" s="306"/>
      <c r="I60" s="307"/>
      <c r="J60" s="320">
        <v>0.42708333333333331</v>
      </c>
      <c r="K60" s="321"/>
      <c r="L60" s="285" t="s">
        <v>98</v>
      </c>
      <c r="M60" s="286"/>
      <c r="N60" s="286"/>
      <c r="O60" s="287"/>
      <c r="P60" s="194"/>
      <c r="Q60" s="195" t="s">
        <v>21</v>
      </c>
      <c r="R60" s="194"/>
      <c r="S60" s="285" t="s">
        <v>116</v>
      </c>
      <c r="T60" s="286"/>
      <c r="U60" s="286"/>
      <c r="V60" s="287"/>
      <c r="W60" s="285" t="s">
        <v>23</v>
      </c>
      <c r="X60" s="286"/>
      <c r="Y60" s="286"/>
      <c r="Z60" s="287"/>
      <c r="AA60" s="285"/>
      <c r="AB60" s="286"/>
      <c r="AC60" s="287"/>
      <c r="AD60" s="285"/>
      <c r="AE60" s="286"/>
      <c r="AF60" s="287"/>
      <c r="AG60" s="334"/>
      <c r="AH60" s="335"/>
      <c r="AI60" s="335"/>
      <c r="AJ60" s="336"/>
    </row>
    <row r="61" spans="1:36" ht="13.2" customHeight="1" x14ac:dyDescent="0.2">
      <c r="A61" s="299"/>
      <c r="B61" s="300"/>
      <c r="C61" s="300"/>
      <c r="D61" s="301"/>
      <c r="E61" s="308"/>
      <c r="F61" s="309"/>
      <c r="G61" s="309"/>
      <c r="H61" s="309"/>
      <c r="I61" s="310"/>
      <c r="J61" s="263">
        <v>0.45833333333333331</v>
      </c>
      <c r="K61" s="264"/>
      <c r="L61" s="257" t="s">
        <v>108</v>
      </c>
      <c r="M61" s="258"/>
      <c r="N61" s="258"/>
      <c r="O61" s="259"/>
      <c r="P61" s="198"/>
      <c r="Q61" s="199" t="s">
        <v>21</v>
      </c>
      <c r="R61" s="198"/>
      <c r="S61" s="257" t="s">
        <v>98</v>
      </c>
      <c r="T61" s="258"/>
      <c r="U61" s="258"/>
      <c r="V61" s="259"/>
      <c r="W61" s="257" t="s">
        <v>151</v>
      </c>
      <c r="X61" s="258"/>
      <c r="Y61" s="258"/>
      <c r="Z61" s="259"/>
      <c r="AA61" s="285"/>
      <c r="AB61" s="286"/>
      <c r="AC61" s="287"/>
      <c r="AD61" s="285"/>
      <c r="AE61" s="286"/>
      <c r="AF61" s="287"/>
      <c r="AG61" s="337"/>
      <c r="AH61" s="338"/>
      <c r="AI61" s="338"/>
      <c r="AJ61" s="339"/>
    </row>
    <row r="62" spans="1:36" x14ac:dyDescent="0.2">
      <c r="A62" s="265" t="s">
        <v>153</v>
      </c>
      <c r="B62" s="266"/>
      <c r="C62" s="266"/>
      <c r="D62" s="267"/>
      <c r="E62" s="274" t="s">
        <v>154</v>
      </c>
      <c r="F62" s="275"/>
      <c r="G62" s="275"/>
      <c r="H62" s="275"/>
      <c r="I62" s="276"/>
      <c r="J62" s="283">
        <v>0.39583333333333331</v>
      </c>
      <c r="K62" s="284"/>
      <c r="L62" s="260" t="s">
        <v>106</v>
      </c>
      <c r="M62" s="261"/>
      <c r="N62" s="261"/>
      <c r="O62" s="262"/>
      <c r="P62" s="207"/>
      <c r="Q62" s="222" t="s">
        <v>21</v>
      </c>
      <c r="R62" s="207"/>
      <c r="S62" s="260" t="s">
        <v>99</v>
      </c>
      <c r="T62" s="261"/>
      <c r="U62" s="261"/>
      <c r="V62" s="262"/>
      <c r="W62" s="260" t="s">
        <v>74</v>
      </c>
      <c r="X62" s="261"/>
      <c r="Y62" s="261"/>
      <c r="Z62" s="262"/>
      <c r="AA62" s="260"/>
      <c r="AB62" s="261"/>
      <c r="AC62" s="262"/>
      <c r="AD62" s="260"/>
      <c r="AE62" s="261"/>
      <c r="AF62" s="262"/>
      <c r="AG62" s="322" t="s">
        <v>107</v>
      </c>
      <c r="AH62" s="323"/>
      <c r="AI62" s="323"/>
      <c r="AJ62" s="324"/>
    </row>
    <row r="63" spans="1:36" x14ac:dyDescent="0.2">
      <c r="A63" s="268"/>
      <c r="B63" s="269"/>
      <c r="C63" s="269"/>
      <c r="D63" s="270"/>
      <c r="E63" s="277"/>
      <c r="F63" s="278"/>
      <c r="G63" s="278"/>
      <c r="H63" s="278"/>
      <c r="I63" s="279"/>
      <c r="J63" s="283">
        <v>0.42708333333333331</v>
      </c>
      <c r="K63" s="284"/>
      <c r="L63" s="260" t="s">
        <v>74</v>
      </c>
      <c r="M63" s="261"/>
      <c r="N63" s="261"/>
      <c r="O63" s="262"/>
      <c r="P63" s="207"/>
      <c r="Q63" s="222" t="s">
        <v>21</v>
      </c>
      <c r="R63" s="207"/>
      <c r="S63" s="260" t="s">
        <v>116</v>
      </c>
      <c r="T63" s="261"/>
      <c r="U63" s="261"/>
      <c r="V63" s="262"/>
      <c r="W63" s="260" t="s">
        <v>99</v>
      </c>
      <c r="X63" s="261"/>
      <c r="Y63" s="261"/>
      <c r="Z63" s="262"/>
      <c r="AA63" s="260"/>
      <c r="AB63" s="261"/>
      <c r="AC63" s="262"/>
      <c r="AD63" s="260"/>
      <c r="AE63" s="261"/>
      <c r="AF63" s="262"/>
      <c r="AG63" s="325"/>
      <c r="AH63" s="326"/>
      <c r="AI63" s="326"/>
      <c r="AJ63" s="327"/>
    </row>
    <row r="64" spans="1:36" x14ac:dyDescent="0.2">
      <c r="A64" s="268"/>
      <c r="B64" s="269"/>
      <c r="C64" s="269"/>
      <c r="D64" s="270"/>
      <c r="E64" s="277"/>
      <c r="F64" s="278"/>
      <c r="G64" s="278"/>
      <c r="H64" s="278"/>
      <c r="I64" s="279"/>
      <c r="J64" s="263">
        <v>0.45833333333333331</v>
      </c>
      <c r="K64" s="264"/>
      <c r="L64" s="257" t="s">
        <v>99</v>
      </c>
      <c r="M64" s="258"/>
      <c r="N64" s="258"/>
      <c r="O64" s="259"/>
      <c r="P64" s="198"/>
      <c r="Q64" s="216"/>
      <c r="R64" s="198"/>
      <c r="S64" s="257" t="s">
        <v>116</v>
      </c>
      <c r="T64" s="258"/>
      <c r="U64" s="258"/>
      <c r="V64" s="259"/>
      <c r="W64" s="257" t="s">
        <v>157</v>
      </c>
      <c r="X64" s="258"/>
      <c r="Y64" s="258"/>
      <c r="Z64" s="259"/>
      <c r="AA64" s="204"/>
      <c r="AB64" s="205"/>
      <c r="AC64" s="206"/>
      <c r="AD64" s="204"/>
      <c r="AE64" s="205"/>
      <c r="AF64" s="206"/>
      <c r="AG64" s="325"/>
      <c r="AH64" s="326"/>
      <c r="AI64" s="326"/>
      <c r="AJ64" s="327"/>
    </row>
    <row r="65" spans="1:36" x14ac:dyDescent="0.2">
      <c r="A65" s="271"/>
      <c r="B65" s="272"/>
      <c r="C65" s="272"/>
      <c r="D65" s="273"/>
      <c r="E65" s="280"/>
      <c r="F65" s="281"/>
      <c r="G65" s="281"/>
      <c r="H65" s="281"/>
      <c r="I65" s="282"/>
      <c r="J65" s="263">
        <v>0.48958333333333331</v>
      </c>
      <c r="K65" s="264"/>
      <c r="L65" s="257" t="s">
        <v>106</v>
      </c>
      <c r="M65" s="258"/>
      <c r="N65" s="258"/>
      <c r="O65" s="259"/>
      <c r="P65" s="198"/>
      <c r="Q65" s="216" t="s">
        <v>21</v>
      </c>
      <c r="R65" s="198"/>
      <c r="S65" s="257" t="s">
        <v>74</v>
      </c>
      <c r="T65" s="258"/>
      <c r="U65" s="258"/>
      <c r="V65" s="259"/>
      <c r="W65" s="257" t="s">
        <v>121</v>
      </c>
      <c r="X65" s="258"/>
      <c r="Y65" s="258"/>
      <c r="Z65" s="259"/>
      <c r="AA65" s="260"/>
      <c r="AB65" s="261"/>
      <c r="AC65" s="262"/>
      <c r="AD65" s="260"/>
      <c r="AE65" s="261"/>
      <c r="AF65" s="262"/>
      <c r="AG65" s="328"/>
      <c r="AH65" s="329"/>
      <c r="AI65" s="329"/>
      <c r="AJ65" s="330"/>
    </row>
    <row r="66" spans="1:36" x14ac:dyDescent="0.2">
      <c r="A66" s="217"/>
      <c r="B66" s="217"/>
      <c r="C66" s="217"/>
      <c r="D66" s="217"/>
      <c r="E66" s="218"/>
      <c r="F66" s="218"/>
      <c r="G66" s="218"/>
      <c r="H66" s="218"/>
      <c r="I66" s="218"/>
      <c r="J66" s="220"/>
      <c r="K66" s="220"/>
      <c r="L66" s="219"/>
      <c r="M66" s="219"/>
      <c r="N66" s="219"/>
      <c r="O66" s="219"/>
      <c r="P66" s="219"/>
      <c r="Q66" s="221"/>
      <c r="R66" s="219"/>
      <c r="S66" s="219"/>
      <c r="T66" s="219"/>
      <c r="U66" s="219"/>
      <c r="V66" s="219"/>
      <c r="W66" s="219"/>
      <c r="X66" s="219"/>
      <c r="Y66" s="219"/>
      <c r="Z66" s="219"/>
      <c r="AA66" s="219"/>
      <c r="AB66" s="219"/>
      <c r="AC66" s="219"/>
      <c r="AD66" s="219"/>
      <c r="AE66" s="219"/>
      <c r="AF66" s="219"/>
      <c r="AG66" s="219"/>
      <c r="AH66" s="219"/>
      <c r="AI66" s="219"/>
      <c r="AJ66" s="219"/>
    </row>
    <row r="67" spans="1:36" x14ac:dyDescent="0.2">
      <c r="A67" s="75"/>
      <c r="B67" s="76"/>
      <c r="C67" s="76"/>
      <c r="D67" s="76"/>
      <c r="E67" s="432" t="s">
        <v>25</v>
      </c>
      <c r="F67" s="432"/>
      <c r="G67" s="432"/>
      <c r="H67" s="432"/>
      <c r="I67" s="432"/>
      <c r="J67" s="432"/>
      <c r="K67" s="432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</row>
    <row r="68" spans="1:36" x14ac:dyDescent="0.2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</row>
    <row r="69" spans="1:36" x14ac:dyDescent="0.2">
      <c r="A69" s="75"/>
      <c r="B69" s="77"/>
      <c r="C69" s="77"/>
      <c r="D69" s="77"/>
      <c r="E69" s="432" t="s">
        <v>26</v>
      </c>
      <c r="F69" s="432"/>
      <c r="G69" s="432"/>
      <c r="H69" s="432"/>
      <c r="I69" s="432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</row>
    <row r="70" spans="1:36" x14ac:dyDescent="0.2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</row>
    <row r="71" spans="1:36" x14ac:dyDescent="0.2">
      <c r="A71" s="75"/>
      <c r="B71" s="78"/>
      <c r="C71" s="78"/>
      <c r="D71" s="78"/>
      <c r="E71" s="432" t="s">
        <v>27</v>
      </c>
      <c r="F71" s="432"/>
      <c r="G71" s="432"/>
      <c r="H71" s="432"/>
      <c r="I71" s="432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</row>
  </sheetData>
  <mergeCells count="429">
    <mergeCell ref="A50:D52"/>
    <mergeCell ref="E50:I52"/>
    <mergeCell ref="S44:V44"/>
    <mergeCell ref="J45:K45"/>
    <mergeCell ref="L45:O45"/>
    <mergeCell ref="J53:K53"/>
    <mergeCell ref="L53:O53"/>
    <mergeCell ref="A53:D55"/>
    <mergeCell ref="A47:D49"/>
    <mergeCell ref="E47:I49"/>
    <mergeCell ref="J47:K47"/>
    <mergeCell ref="L47:O47"/>
    <mergeCell ref="S47:V47"/>
    <mergeCell ref="S55:V55"/>
    <mergeCell ref="AG14:AJ16"/>
    <mergeCell ref="J15:K15"/>
    <mergeCell ref="AG29:AJ31"/>
    <mergeCell ref="AG59:AJ61"/>
    <mergeCell ref="AG41:AJ43"/>
    <mergeCell ref="J42:K42"/>
    <mergeCell ref="L42:O42"/>
    <mergeCell ref="S42:V42"/>
    <mergeCell ref="W42:Z42"/>
    <mergeCell ref="AA42:AC42"/>
    <mergeCell ref="AD42:AF42"/>
    <mergeCell ref="AG44:AJ46"/>
    <mergeCell ref="W45:Z45"/>
    <mergeCell ref="AA45:AC45"/>
    <mergeCell ref="AD45:AF45"/>
    <mergeCell ref="W46:Z46"/>
    <mergeCell ref="J50:K50"/>
    <mergeCell ref="AG35:AJ37"/>
    <mergeCell ref="W35:Z35"/>
    <mergeCell ref="W36:Z36"/>
    <mergeCell ref="W37:Z37"/>
    <mergeCell ref="AA35:AC35"/>
    <mergeCell ref="AA36:AC36"/>
    <mergeCell ref="AA37:AC37"/>
    <mergeCell ref="AK19:AO19"/>
    <mergeCell ref="A11:D13"/>
    <mergeCell ref="E11:I13"/>
    <mergeCell ref="J11:K11"/>
    <mergeCell ref="L11:O11"/>
    <mergeCell ref="S11:V11"/>
    <mergeCell ref="W11:Z11"/>
    <mergeCell ref="AA11:AC11"/>
    <mergeCell ref="AD11:AF11"/>
    <mergeCell ref="AG11:AJ13"/>
    <mergeCell ref="J12:K12"/>
    <mergeCell ref="L12:O12"/>
    <mergeCell ref="S12:V12"/>
    <mergeCell ref="W12:Z12"/>
    <mergeCell ref="AA12:AC12"/>
    <mergeCell ref="AD12:AF12"/>
    <mergeCell ref="J13:K13"/>
    <mergeCell ref="L13:O13"/>
    <mergeCell ref="S13:V13"/>
    <mergeCell ref="W13:Z13"/>
    <mergeCell ref="AA13:AC13"/>
    <mergeCell ref="S16:V16"/>
    <mergeCell ref="W16:Z16"/>
    <mergeCell ref="AA16:AC16"/>
    <mergeCell ref="AG38:AJ40"/>
    <mergeCell ref="J39:K39"/>
    <mergeCell ref="L39:O39"/>
    <mergeCell ref="AA39:AC39"/>
    <mergeCell ref="AD39:AF39"/>
    <mergeCell ref="L40:O40"/>
    <mergeCell ref="W43:Z43"/>
    <mergeCell ref="S38:V38"/>
    <mergeCell ref="J40:K40"/>
    <mergeCell ref="L43:O43"/>
    <mergeCell ref="S43:V43"/>
    <mergeCell ref="AA41:AC41"/>
    <mergeCell ref="AA38:AC38"/>
    <mergeCell ref="AD41:AF41"/>
    <mergeCell ref="S41:V41"/>
    <mergeCell ref="W38:Z38"/>
    <mergeCell ref="S39:V39"/>
    <mergeCell ref="W39:Z39"/>
    <mergeCell ref="E71:I71"/>
    <mergeCell ref="J54:K54"/>
    <mergeCell ref="L54:O54"/>
    <mergeCell ref="S54:V54"/>
    <mergeCell ref="E67:K67"/>
    <mergeCell ref="J61:K61"/>
    <mergeCell ref="L59:O59"/>
    <mergeCell ref="L60:O60"/>
    <mergeCell ref="L61:O61"/>
    <mergeCell ref="S59:V59"/>
    <mergeCell ref="S60:V60"/>
    <mergeCell ref="S61:V61"/>
    <mergeCell ref="E53:I55"/>
    <mergeCell ref="E69:I69"/>
    <mergeCell ref="J58:K58"/>
    <mergeCell ref="L58:O58"/>
    <mergeCell ref="J55:K55"/>
    <mergeCell ref="L55:O55"/>
    <mergeCell ref="J65:K65"/>
    <mergeCell ref="L65:O65"/>
    <mergeCell ref="L27:O27"/>
    <mergeCell ref="S27:V27"/>
    <mergeCell ref="W27:Z27"/>
    <mergeCell ref="AA27:AC27"/>
    <mergeCell ref="A32:D34"/>
    <mergeCell ref="E32:I34"/>
    <mergeCell ref="J32:K32"/>
    <mergeCell ref="L32:O32"/>
    <mergeCell ref="AA59:AC59"/>
    <mergeCell ref="S53:V53"/>
    <mergeCell ref="S48:V48"/>
    <mergeCell ref="J36:K36"/>
    <mergeCell ref="J37:K37"/>
    <mergeCell ref="L35:O35"/>
    <mergeCell ref="L36:O36"/>
    <mergeCell ref="L37:O37"/>
    <mergeCell ref="AA44:AC44"/>
    <mergeCell ref="W49:Z49"/>
    <mergeCell ref="AA49:AC49"/>
    <mergeCell ref="W56:Z56"/>
    <mergeCell ref="AA56:AC56"/>
    <mergeCell ref="S58:V58"/>
    <mergeCell ref="J43:K43"/>
    <mergeCell ref="W50:Z50"/>
    <mergeCell ref="W44:Z44"/>
    <mergeCell ref="A38:D40"/>
    <mergeCell ref="E38:I40"/>
    <mergeCell ref="L38:O38"/>
    <mergeCell ref="J38:K38"/>
    <mergeCell ref="A44:D46"/>
    <mergeCell ref="E44:I46"/>
    <mergeCell ref="S45:V45"/>
    <mergeCell ref="J46:K46"/>
    <mergeCell ref="L46:O46"/>
    <mergeCell ref="S46:V46"/>
    <mergeCell ref="J44:K44"/>
    <mergeCell ref="A41:D43"/>
    <mergeCell ref="E41:I43"/>
    <mergeCell ref="J41:K41"/>
    <mergeCell ref="L44:O44"/>
    <mergeCell ref="L41:O41"/>
    <mergeCell ref="AD44:AF44"/>
    <mergeCell ref="A35:D37"/>
    <mergeCell ref="E35:I37"/>
    <mergeCell ref="J35:K35"/>
    <mergeCell ref="W20:Z20"/>
    <mergeCell ref="AG32:AJ34"/>
    <mergeCell ref="J33:K33"/>
    <mergeCell ref="W33:Z33"/>
    <mergeCell ref="AA33:AC33"/>
    <mergeCell ref="AD33:AF33"/>
    <mergeCell ref="J34:K34"/>
    <mergeCell ref="L34:O34"/>
    <mergeCell ref="S34:V34"/>
    <mergeCell ref="W34:Z34"/>
    <mergeCell ref="AA34:AC34"/>
    <mergeCell ref="AD34:AF34"/>
    <mergeCell ref="AD32:AF32"/>
    <mergeCell ref="S32:V32"/>
    <mergeCell ref="W32:Z32"/>
    <mergeCell ref="AA32:AC32"/>
    <mergeCell ref="L33:O33"/>
    <mergeCell ref="S33:V33"/>
    <mergeCell ref="AG26:AJ28"/>
    <mergeCell ref="J27:K27"/>
    <mergeCell ref="AG23:AJ25"/>
    <mergeCell ref="J24:K24"/>
    <mergeCell ref="L24:O24"/>
    <mergeCell ref="A17:D19"/>
    <mergeCell ref="E17:I19"/>
    <mergeCell ref="J17:K17"/>
    <mergeCell ref="L17:O17"/>
    <mergeCell ref="S17:V17"/>
    <mergeCell ref="W17:Z17"/>
    <mergeCell ref="AA17:AC17"/>
    <mergeCell ref="AD17:AF17"/>
    <mergeCell ref="AG17:AJ19"/>
    <mergeCell ref="J19:K19"/>
    <mergeCell ref="L19:O19"/>
    <mergeCell ref="S19:V19"/>
    <mergeCell ref="W19:Z19"/>
    <mergeCell ref="AA19:AC19"/>
    <mergeCell ref="AD19:AF19"/>
    <mergeCell ref="S20:V20"/>
    <mergeCell ref="S21:V21"/>
    <mergeCell ref="AG20:AJ22"/>
    <mergeCell ref="AD22:AF22"/>
    <mergeCell ref="S22:V22"/>
    <mergeCell ref="J23:K23"/>
    <mergeCell ref="L8:O8"/>
    <mergeCell ref="S8:V8"/>
    <mergeCell ref="W8:Z8"/>
    <mergeCell ref="AA8:AC8"/>
    <mergeCell ref="AD8:AF8"/>
    <mergeCell ref="AD13:AF13"/>
    <mergeCell ref="S6:V6"/>
    <mergeCell ref="W6:Z6"/>
    <mergeCell ref="AA6:AC6"/>
    <mergeCell ref="AD6:AF6"/>
    <mergeCell ref="AA7:AC7"/>
    <mergeCell ref="AD7:AF7"/>
    <mergeCell ref="L23:O23"/>
    <mergeCell ref="S23:V23"/>
    <mergeCell ref="W23:Z23"/>
    <mergeCell ref="AA23:AC23"/>
    <mergeCell ref="AD23:AF23"/>
    <mergeCell ref="J14:K14"/>
    <mergeCell ref="L14:O14"/>
    <mergeCell ref="S14:V14"/>
    <mergeCell ref="W14:Z14"/>
    <mergeCell ref="AA14:AC14"/>
    <mergeCell ref="AD14:AF14"/>
    <mergeCell ref="J18:K18"/>
    <mergeCell ref="L18:O18"/>
    <mergeCell ref="S18:V18"/>
    <mergeCell ref="W18:Z18"/>
    <mergeCell ref="AA18:AC18"/>
    <mergeCell ref="L15:O15"/>
    <mergeCell ref="S15:V15"/>
    <mergeCell ref="AD16:AF16"/>
    <mergeCell ref="A1:AJ2"/>
    <mergeCell ref="A3:D3"/>
    <mergeCell ref="E3:I3"/>
    <mergeCell ref="J3:K3"/>
    <mergeCell ref="L3:V3"/>
    <mergeCell ref="W3:Z3"/>
    <mergeCell ref="AA3:AC3"/>
    <mergeCell ref="AD3:AF3"/>
    <mergeCell ref="AG3:AJ3"/>
    <mergeCell ref="AA5:AC5"/>
    <mergeCell ref="AD5:AF5"/>
    <mergeCell ref="AA4:AC4"/>
    <mergeCell ref="AD4:AF4"/>
    <mergeCell ref="AG4:AJ4"/>
    <mergeCell ref="A4:D4"/>
    <mergeCell ref="E4:I4"/>
    <mergeCell ref="J4:K4"/>
    <mergeCell ref="L4:O4"/>
    <mergeCell ref="S4:V4"/>
    <mergeCell ref="W4:Z4"/>
    <mergeCell ref="A5:D7"/>
    <mergeCell ref="E5:I7"/>
    <mergeCell ref="J5:K5"/>
    <mergeCell ref="L5:O5"/>
    <mergeCell ref="S5:V5"/>
    <mergeCell ref="W5:Z5"/>
    <mergeCell ref="J7:K7"/>
    <mergeCell ref="L7:O7"/>
    <mergeCell ref="S7:V7"/>
    <mergeCell ref="W7:Z7"/>
    <mergeCell ref="AG5:AJ7"/>
    <mergeCell ref="J6:K6"/>
    <mergeCell ref="L6:O6"/>
    <mergeCell ref="A14:D16"/>
    <mergeCell ref="E14:I16"/>
    <mergeCell ref="AD18:AF18"/>
    <mergeCell ref="AG8:AJ10"/>
    <mergeCell ref="J9:K9"/>
    <mergeCell ref="L9:O9"/>
    <mergeCell ref="S9:V9"/>
    <mergeCell ref="W9:Z9"/>
    <mergeCell ref="AA9:AC9"/>
    <mergeCell ref="AD9:AF9"/>
    <mergeCell ref="J10:K10"/>
    <mergeCell ref="L10:O10"/>
    <mergeCell ref="S10:V10"/>
    <mergeCell ref="W10:Z10"/>
    <mergeCell ref="AA10:AC10"/>
    <mergeCell ref="AD10:AF10"/>
    <mergeCell ref="A8:D10"/>
    <mergeCell ref="E8:I10"/>
    <mergeCell ref="J8:K8"/>
    <mergeCell ref="W15:Z15"/>
    <mergeCell ref="AA15:AC15"/>
    <mergeCell ref="AD15:AF15"/>
    <mergeCell ref="J16:K16"/>
    <mergeCell ref="L16:O16"/>
    <mergeCell ref="A26:D28"/>
    <mergeCell ref="E26:I28"/>
    <mergeCell ref="J26:K26"/>
    <mergeCell ref="A29:D31"/>
    <mergeCell ref="E29:I31"/>
    <mergeCell ref="J29:K29"/>
    <mergeCell ref="L29:O29"/>
    <mergeCell ref="S29:V29"/>
    <mergeCell ref="A20:D22"/>
    <mergeCell ref="E20:I22"/>
    <mergeCell ref="J20:K20"/>
    <mergeCell ref="J21:K21"/>
    <mergeCell ref="J22:K22"/>
    <mergeCell ref="L20:O20"/>
    <mergeCell ref="L21:O21"/>
    <mergeCell ref="E23:I25"/>
    <mergeCell ref="A23:D25"/>
    <mergeCell ref="L22:O22"/>
    <mergeCell ref="J25:K25"/>
    <mergeCell ref="L25:O25"/>
    <mergeCell ref="J28:K28"/>
    <mergeCell ref="L28:O28"/>
    <mergeCell ref="L26:O26"/>
    <mergeCell ref="S26:V26"/>
    <mergeCell ref="W28:Z28"/>
    <mergeCell ref="AA28:AC28"/>
    <mergeCell ref="AD28:AF28"/>
    <mergeCell ref="AD38:AF38"/>
    <mergeCell ref="AA43:AC43"/>
    <mergeCell ref="AD43:AF43"/>
    <mergeCell ref="S24:V24"/>
    <mergeCell ref="S25:V25"/>
    <mergeCell ref="S28:V28"/>
    <mergeCell ref="AD27:AF27"/>
    <mergeCell ref="AA26:AC26"/>
    <mergeCell ref="AD26:AF26"/>
    <mergeCell ref="W26:Z26"/>
    <mergeCell ref="S35:V35"/>
    <mergeCell ref="S36:V36"/>
    <mergeCell ref="S37:V37"/>
    <mergeCell ref="S40:V40"/>
    <mergeCell ref="W41:Z41"/>
    <mergeCell ref="AD35:AF35"/>
    <mergeCell ref="AD36:AF36"/>
    <mergeCell ref="AD37:AF37"/>
    <mergeCell ref="AG50:AJ52"/>
    <mergeCell ref="J51:K51"/>
    <mergeCell ref="L51:O51"/>
    <mergeCell ref="S51:V51"/>
    <mergeCell ref="W51:Z51"/>
    <mergeCell ref="AA51:AC51"/>
    <mergeCell ref="W21:Z21"/>
    <mergeCell ref="W22:Z22"/>
    <mergeCell ref="AA20:AC20"/>
    <mergeCell ref="AA21:AC21"/>
    <mergeCell ref="AA22:AC22"/>
    <mergeCell ref="AA46:AC46"/>
    <mergeCell ref="AD46:AF46"/>
    <mergeCell ref="AD20:AF20"/>
    <mergeCell ref="AD21:AF21"/>
    <mergeCell ref="W40:Z40"/>
    <mergeCell ref="AA40:AC40"/>
    <mergeCell ref="AD40:AF40"/>
    <mergeCell ref="W24:Z24"/>
    <mergeCell ref="AA24:AC24"/>
    <mergeCell ref="AD24:AF24"/>
    <mergeCell ref="W25:Z25"/>
    <mergeCell ref="AA25:AC25"/>
    <mergeCell ref="AD25:AF25"/>
    <mergeCell ref="AG47:AJ49"/>
    <mergeCell ref="J49:K49"/>
    <mergeCell ref="L49:O49"/>
    <mergeCell ref="S49:V49"/>
    <mergeCell ref="AD49:AF49"/>
    <mergeCell ref="W48:Z48"/>
    <mergeCell ref="AA48:AC48"/>
    <mergeCell ref="AD48:AF48"/>
    <mergeCell ref="AA47:AC47"/>
    <mergeCell ref="AD47:AF47"/>
    <mergeCell ref="W47:Z47"/>
    <mergeCell ref="AD51:AF51"/>
    <mergeCell ref="J52:K52"/>
    <mergeCell ref="L52:O52"/>
    <mergeCell ref="S52:V52"/>
    <mergeCell ref="W52:Z52"/>
    <mergeCell ref="AA52:AC52"/>
    <mergeCell ref="AD52:AF52"/>
    <mergeCell ref="AA50:AC50"/>
    <mergeCell ref="J48:K48"/>
    <mergeCell ref="L48:O48"/>
    <mergeCell ref="AD50:AF50"/>
    <mergeCell ref="L50:O50"/>
    <mergeCell ref="S50:V50"/>
    <mergeCell ref="AG62:AJ65"/>
    <mergeCell ref="J63:K63"/>
    <mergeCell ref="L63:O63"/>
    <mergeCell ref="S63:V63"/>
    <mergeCell ref="W63:Z63"/>
    <mergeCell ref="AA63:AC63"/>
    <mergeCell ref="AD63:AF63"/>
    <mergeCell ref="AA53:AC53"/>
    <mergeCell ref="W59:Z59"/>
    <mergeCell ref="W60:Z60"/>
    <mergeCell ref="W61:Z61"/>
    <mergeCell ref="AD56:AF56"/>
    <mergeCell ref="AG53:AJ55"/>
    <mergeCell ref="AD58:AF58"/>
    <mergeCell ref="AD53:AF53"/>
    <mergeCell ref="AA55:AC55"/>
    <mergeCell ref="AD55:AF55"/>
    <mergeCell ref="W54:Z54"/>
    <mergeCell ref="AA54:AC54"/>
    <mergeCell ref="AD54:AF54"/>
    <mergeCell ref="W53:Z53"/>
    <mergeCell ref="W55:Z55"/>
    <mergeCell ref="AA60:AC60"/>
    <mergeCell ref="AG56:AJ58"/>
    <mergeCell ref="AD59:AF59"/>
    <mergeCell ref="AD60:AF60"/>
    <mergeCell ref="AD61:AF61"/>
    <mergeCell ref="J56:K56"/>
    <mergeCell ref="L56:O56"/>
    <mergeCell ref="S56:V56"/>
    <mergeCell ref="A59:D61"/>
    <mergeCell ref="E59:I61"/>
    <mergeCell ref="AA61:AC61"/>
    <mergeCell ref="AA58:AC58"/>
    <mergeCell ref="W58:Z58"/>
    <mergeCell ref="J57:K57"/>
    <mergeCell ref="L57:O57"/>
    <mergeCell ref="S57:V57"/>
    <mergeCell ref="W57:Z57"/>
    <mergeCell ref="A56:D58"/>
    <mergeCell ref="E56:I58"/>
    <mergeCell ref="J59:K59"/>
    <mergeCell ref="J60:K60"/>
    <mergeCell ref="W65:Z65"/>
    <mergeCell ref="AA65:AC65"/>
    <mergeCell ref="AD65:AF65"/>
    <mergeCell ref="J64:K64"/>
    <mergeCell ref="L64:O64"/>
    <mergeCell ref="S64:V64"/>
    <mergeCell ref="W64:Z64"/>
    <mergeCell ref="A62:D65"/>
    <mergeCell ref="E62:I65"/>
    <mergeCell ref="J62:K62"/>
    <mergeCell ref="L62:O62"/>
    <mergeCell ref="S62:V62"/>
    <mergeCell ref="W62:Z62"/>
    <mergeCell ref="AA62:AC62"/>
    <mergeCell ref="AD62:AF62"/>
    <mergeCell ref="S65:V65"/>
  </mergeCells>
  <phoneticPr fontId="2"/>
  <pageMargins left="0.7" right="0.7" top="0.75" bottom="0.75" header="0.3" footer="0.3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64"/>
  <sheetViews>
    <sheetView topLeftCell="A4" zoomScale="50" zoomScaleNormal="50" workbookViewId="0">
      <selection activeCell="AK15" sqref="AK15"/>
    </sheetView>
  </sheetViews>
  <sheetFormatPr defaultRowHeight="16.2" x14ac:dyDescent="0.2"/>
  <cols>
    <col min="1" max="1" width="5.33203125" style="45" bestFit="1" customWidth="1"/>
    <col min="2" max="2" width="25.77734375" style="45" customWidth="1"/>
    <col min="3" max="62" width="4.6640625" style="54" customWidth="1"/>
    <col min="63" max="64" width="4.88671875" style="45" bestFit="1" customWidth="1"/>
    <col min="65" max="65" width="4.77734375" style="45" bestFit="1" customWidth="1"/>
    <col min="66" max="68" width="5.77734375" style="45" bestFit="1" customWidth="1"/>
    <col min="69" max="69" width="6.109375" style="45" bestFit="1" customWidth="1"/>
    <col min="70" max="70" width="4.6640625" style="45" customWidth="1"/>
    <col min="71" max="74" width="2.6640625" style="45" customWidth="1"/>
    <col min="75" max="268" width="9" style="45"/>
    <col min="269" max="269" width="3.44140625" style="45" customWidth="1"/>
    <col min="270" max="270" width="25.77734375" style="45" customWidth="1"/>
    <col min="271" max="318" width="4.6640625" style="45" customWidth="1"/>
    <col min="319" max="320" width="4.88671875" style="45" bestFit="1" customWidth="1"/>
    <col min="321" max="321" width="4.77734375" style="45" bestFit="1" customWidth="1"/>
    <col min="322" max="324" width="5.77734375" style="45" bestFit="1" customWidth="1"/>
    <col min="325" max="325" width="6.109375" style="45" bestFit="1" customWidth="1"/>
    <col min="326" max="326" width="4.6640625" style="45" customWidth="1"/>
    <col min="327" max="330" width="2.6640625" style="45" customWidth="1"/>
    <col min="331" max="524" width="9" style="45"/>
    <col min="525" max="525" width="3.44140625" style="45" customWidth="1"/>
    <col min="526" max="526" width="25.77734375" style="45" customWidth="1"/>
    <col min="527" max="574" width="4.6640625" style="45" customWidth="1"/>
    <col min="575" max="576" width="4.88671875" style="45" bestFit="1" customWidth="1"/>
    <col min="577" max="577" width="4.77734375" style="45" bestFit="1" customWidth="1"/>
    <col min="578" max="580" width="5.77734375" style="45" bestFit="1" customWidth="1"/>
    <col min="581" max="581" width="6.109375" style="45" bestFit="1" customWidth="1"/>
    <col min="582" max="582" width="4.6640625" style="45" customWidth="1"/>
    <col min="583" max="586" width="2.6640625" style="45" customWidth="1"/>
    <col min="587" max="780" width="9" style="45"/>
    <col min="781" max="781" width="3.44140625" style="45" customWidth="1"/>
    <col min="782" max="782" width="25.77734375" style="45" customWidth="1"/>
    <col min="783" max="830" width="4.6640625" style="45" customWidth="1"/>
    <col min="831" max="832" width="4.88671875" style="45" bestFit="1" customWidth="1"/>
    <col min="833" max="833" width="4.77734375" style="45" bestFit="1" customWidth="1"/>
    <col min="834" max="836" width="5.77734375" style="45" bestFit="1" customWidth="1"/>
    <col min="837" max="837" width="6.109375" style="45" bestFit="1" customWidth="1"/>
    <col min="838" max="838" width="4.6640625" style="45" customWidth="1"/>
    <col min="839" max="842" width="2.6640625" style="45" customWidth="1"/>
    <col min="843" max="1036" width="9" style="45"/>
    <col min="1037" max="1037" width="3.44140625" style="45" customWidth="1"/>
    <col min="1038" max="1038" width="25.77734375" style="45" customWidth="1"/>
    <col min="1039" max="1086" width="4.6640625" style="45" customWidth="1"/>
    <col min="1087" max="1088" width="4.88671875" style="45" bestFit="1" customWidth="1"/>
    <col min="1089" max="1089" width="4.77734375" style="45" bestFit="1" customWidth="1"/>
    <col min="1090" max="1092" width="5.77734375" style="45" bestFit="1" customWidth="1"/>
    <col min="1093" max="1093" width="6.109375" style="45" bestFit="1" customWidth="1"/>
    <col min="1094" max="1094" width="4.6640625" style="45" customWidth="1"/>
    <col min="1095" max="1098" width="2.6640625" style="45" customWidth="1"/>
    <col min="1099" max="1292" width="9" style="45"/>
    <col min="1293" max="1293" width="3.44140625" style="45" customWidth="1"/>
    <col min="1294" max="1294" width="25.77734375" style="45" customWidth="1"/>
    <col min="1295" max="1342" width="4.6640625" style="45" customWidth="1"/>
    <col min="1343" max="1344" width="4.88671875" style="45" bestFit="1" customWidth="1"/>
    <col min="1345" max="1345" width="4.77734375" style="45" bestFit="1" customWidth="1"/>
    <col min="1346" max="1348" width="5.77734375" style="45" bestFit="1" customWidth="1"/>
    <col min="1349" max="1349" width="6.109375" style="45" bestFit="1" customWidth="1"/>
    <col min="1350" max="1350" width="4.6640625" style="45" customWidth="1"/>
    <col min="1351" max="1354" width="2.6640625" style="45" customWidth="1"/>
    <col min="1355" max="1548" width="9" style="45"/>
    <col min="1549" max="1549" width="3.44140625" style="45" customWidth="1"/>
    <col min="1550" max="1550" width="25.77734375" style="45" customWidth="1"/>
    <col min="1551" max="1598" width="4.6640625" style="45" customWidth="1"/>
    <col min="1599" max="1600" width="4.88671875" style="45" bestFit="1" customWidth="1"/>
    <col min="1601" max="1601" width="4.77734375" style="45" bestFit="1" customWidth="1"/>
    <col min="1602" max="1604" width="5.77734375" style="45" bestFit="1" customWidth="1"/>
    <col min="1605" max="1605" width="6.109375" style="45" bestFit="1" customWidth="1"/>
    <col min="1606" max="1606" width="4.6640625" style="45" customWidth="1"/>
    <col min="1607" max="1610" width="2.6640625" style="45" customWidth="1"/>
    <col min="1611" max="1804" width="9" style="45"/>
    <col min="1805" max="1805" width="3.44140625" style="45" customWidth="1"/>
    <col min="1806" max="1806" width="25.77734375" style="45" customWidth="1"/>
    <col min="1807" max="1854" width="4.6640625" style="45" customWidth="1"/>
    <col min="1855" max="1856" width="4.88671875" style="45" bestFit="1" customWidth="1"/>
    <col min="1857" max="1857" width="4.77734375" style="45" bestFit="1" customWidth="1"/>
    <col min="1858" max="1860" width="5.77734375" style="45" bestFit="1" customWidth="1"/>
    <col min="1861" max="1861" width="6.109375" style="45" bestFit="1" customWidth="1"/>
    <col min="1862" max="1862" width="4.6640625" style="45" customWidth="1"/>
    <col min="1863" max="1866" width="2.6640625" style="45" customWidth="1"/>
    <col min="1867" max="2060" width="9" style="45"/>
    <col min="2061" max="2061" width="3.44140625" style="45" customWidth="1"/>
    <col min="2062" max="2062" width="25.77734375" style="45" customWidth="1"/>
    <col min="2063" max="2110" width="4.6640625" style="45" customWidth="1"/>
    <col min="2111" max="2112" width="4.88671875" style="45" bestFit="1" customWidth="1"/>
    <col min="2113" max="2113" width="4.77734375" style="45" bestFit="1" customWidth="1"/>
    <col min="2114" max="2116" width="5.77734375" style="45" bestFit="1" customWidth="1"/>
    <col min="2117" max="2117" width="6.109375" style="45" bestFit="1" customWidth="1"/>
    <col min="2118" max="2118" width="4.6640625" style="45" customWidth="1"/>
    <col min="2119" max="2122" width="2.6640625" style="45" customWidth="1"/>
    <col min="2123" max="2316" width="9" style="45"/>
    <col min="2317" max="2317" width="3.44140625" style="45" customWidth="1"/>
    <col min="2318" max="2318" width="25.77734375" style="45" customWidth="1"/>
    <col min="2319" max="2366" width="4.6640625" style="45" customWidth="1"/>
    <col min="2367" max="2368" width="4.88671875" style="45" bestFit="1" customWidth="1"/>
    <col min="2369" max="2369" width="4.77734375" style="45" bestFit="1" customWidth="1"/>
    <col min="2370" max="2372" width="5.77734375" style="45" bestFit="1" customWidth="1"/>
    <col min="2373" max="2373" width="6.109375" style="45" bestFit="1" customWidth="1"/>
    <col min="2374" max="2374" width="4.6640625" style="45" customWidth="1"/>
    <col min="2375" max="2378" width="2.6640625" style="45" customWidth="1"/>
    <col min="2379" max="2572" width="9" style="45"/>
    <col min="2573" max="2573" width="3.44140625" style="45" customWidth="1"/>
    <col min="2574" max="2574" width="25.77734375" style="45" customWidth="1"/>
    <col min="2575" max="2622" width="4.6640625" style="45" customWidth="1"/>
    <col min="2623" max="2624" width="4.88671875" style="45" bestFit="1" customWidth="1"/>
    <col min="2625" max="2625" width="4.77734375" style="45" bestFit="1" customWidth="1"/>
    <col min="2626" max="2628" width="5.77734375" style="45" bestFit="1" customWidth="1"/>
    <col min="2629" max="2629" width="6.109375" style="45" bestFit="1" customWidth="1"/>
    <col min="2630" max="2630" width="4.6640625" style="45" customWidth="1"/>
    <col min="2631" max="2634" width="2.6640625" style="45" customWidth="1"/>
    <col min="2635" max="2828" width="9" style="45"/>
    <col min="2829" max="2829" width="3.44140625" style="45" customWidth="1"/>
    <col min="2830" max="2830" width="25.77734375" style="45" customWidth="1"/>
    <col min="2831" max="2878" width="4.6640625" style="45" customWidth="1"/>
    <col min="2879" max="2880" width="4.88671875" style="45" bestFit="1" customWidth="1"/>
    <col min="2881" max="2881" width="4.77734375" style="45" bestFit="1" customWidth="1"/>
    <col min="2882" max="2884" width="5.77734375" style="45" bestFit="1" customWidth="1"/>
    <col min="2885" max="2885" width="6.109375" style="45" bestFit="1" customWidth="1"/>
    <col min="2886" max="2886" width="4.6640625" style="45" customWidth="1"/>
    <col min="2887" max="2890" width="2.6640625" style="45" customWidth="1"/>
    <col min="2891" max="3084" width="9" style="45"/>
    <col min="3085" max="3085" width="3.44140625" style="45" customWidth="1"/>
    <col min="3086" max="3086" width="25.77734375" style="45" customWidth="1"/>
    <col min="3087" max="3134" width="4.6640625" style="45" customWidth="1"/>
    <col min="3135" max="3136" width="4.88671875" style="45" bestFit="1" customWidth="1"/>
    <col min="3137" max="3137" width="4.77734375" style="45" bestFit="1" customWidth="1"/>
    <col min="3138" max="3140" width="5.77734375" style="45" bestFit="1" customWidth="1"/>
    <col min="3141" max="3141" width="6.109375" style="45" bestFit="1" customWidth="1"/>
    <col min="3142" max="3142" width="4.6640625" style="45" customWidth="1"/>
    <col min="3143" max="3146" width="2.6640625" style="45" customWidth="1"/>
    <col min="3147" max="3340" width="9" style="45"/>
    <col min="3341" max="3341" width="3.44140625" style="45" customWidth="1"/>
    <col min="3342" max="3342" width="25.77734375" style="45" customWidth="1"/>
    <col min="3343" max="3390" width="4.6640625" style="45" customWidth="1"/>
    <col min="3391" max="3392" width="4.88671875" style="45" bestFit="1" customWidth="1"/>
    <col min="3393" max="3393" width="4.77734375" style="45" bestFit="1" customWidth="1"/>
    <col min="3394" max="3396" width="5.77734375" style="45" bestFit="1" customWidth="1"/>
    <col min="3397" max="3397" width="6.109375" style="45" bestFit="1" customWidth="1"/>
    <col min="3398" max="3398" width="4.6640625" style="45" customWidth="1"/>
    <col min="3399" max="3402" width="2.6640625" style="45" customWidth="1"/>
    <col min="3403" max="3596" width="9" style="45"/>
    <col min="3597" max="3597" width="3.44140625" style="45" customWidth="1"/>
    <col min="3598" max="3598" width="25.77734375" style="45" customWidth="1"/>
    <col min="3599" max="3646" width="4.6640625" style="45" customWidth="1"/>
    <col min="3647" max="3648" width="4.88671875" style="45" bestFit="1" customWidth="1"/>
    <col min="3649" max="3649" width="4.77734375" style="45" bestFit="1" customWidth="1"/>
    <col min="3650" max="3652" width="5.77734375" style="45" bestFit="1" customWidth="1"/>
    <col min="3653" max="3653" width="6.109375" style="45" bestFit="1" customWidth="1"/>
    <col min="3654" max="3654" width="4.6640625" style="45" customWidth="1"/>
    <col min="3655" max="3658" width="2.6640625" style="45" customWidth="1"/>
    <col min="3659" max="3852" width="9" style="45"/>
    <col min="3853" max="3853" width="3.44140625" style="45" customWidth="1"/>
    <col min="3854" max="3854" width="25.77734375" style="45" customWidth="1"/>
    <col min="3855" max="3902" width="4.6640625" style="45" customWidth="1"/>
    <col min="3903" max="3904" width="4.88671875" style="45" bestFit="1" customWidth="1"/>
    <col min="3905" max="3905" width="4.77734375" style="45" bestFit="1" customWidth="1"/>
    <col min="3906" max="3908" width="5.77734375" style="45" bestFit="1" customWidth="1"/>
    <col min="3909" max="3909" width="6.109375" style="45" bestFit="1" customWidth="1"/>
    <col min="3910" max="3910" width="4.6640625" style="45" customWidth="1"/>
    <col min="3911" max="3914" width="2.6640625" style="45" customWidth="1"/>
    <col min="3915" max="4108" width="9" style="45"/>
    <col min="4109" max="4109" width="3.44140625" style="45" customWidth="1"/>
    <col min="4110" max="4110" width="25.77734375" style="45" customWidth="1"/>
    <col min="4111" max="4158" width="4.6640625" style="45" customWidth="1"/>
    <col min="4159" max="4160" width="4.88671875" style="45" bestFit="1" customWidth="1"/>
    <col min="4161" max="4161" width="4.77734375" style="45" bestFit="1" customWidth="1"/>
    <col min="4162" max="4164" width="5.77734375" style="45" bestFit="1" customWidth="1"/>
    <col min="4165" max="4165" width="6.109375" style="45" bestFit="1" customWidth="1"/>
    <col min="4166" max="4166" width="4.6640625" style="45" customWidth="1"/>
    <col min="4167" max="4170" width="2.6640625" style="45" customWidth="1"/>
    <col min="4171" max="4364" width="9" style="45"/>
    <col min="4365" max="4365" width="3.44140625" style="45" customWidth="1"/>
    <col min="4366" max="4366" width="25.77734375" style="45" customWidth="1"/>
    <col min="4367" max="4414" width="4.6640625" style="45" customWidth="1"/>
    <col min="4415" max="4416" width="4.88671875" style="45" bestFit="1" customWidth="1"/>
    <col min="4417" max="4417" width="4.77734375" style="45" bestFit="1" customWidth="1"/>
    <col min="4418" max="4420" width="5.77734375" style="45" bestFit="1" customWidth="1"/>
    <col min="4421" max="4421" width="6.109375" style="45" bestFit="1" customWidth="1"/>
    <col min="4422" max="4422" width="4.6640625" style="45" customWidth="1"/>
    <col min="4423" max="4426" width="2.6640625" style="45" customWidth="1"/>
    <col min="4427" max="4620" width="9" style="45"/>
    <col min="4621" max="4621" width="3.44140625" style="45" customWidth="1"/>
    <col min="4622" max="4622" width="25.77734375" style="45" customWidth="1"/>
    <col min="4623" max="4670" width="4.6640625" style="45" customWidth="1"/>
    <col min="4671" max="4672" width="4.88671875" style="45" bestFit="1" customWidth="1"/>
    <col min="4673" max="4673" width="4.77734375" style="45" bestFit="1" customWidth="1"/>
    <col min="4674" max="4676" width="5.77734375" style="45" bestFit="1" customWidth="1"/>
    <col min="4677" max="4677" width="6.109375" style="45" bestFit="1" customWidth="1"/>
    <col min="4678" max="4678" width="4.6640625" style="45" customWidth="1"/>
    <col min="4679" max="4682" width="2.6640625" style="45" customWidth="1"/>
    <col min="4683" max="4876" width="9" style="45"/>
    <col min="4877" max="4877" width="3.44140625" style="45" customWidth="1"/>
    <col min="4878" max="4878" width="25.77734375" style="45" customWidth="1"/>
    <col min="4879" max="4926" width="4.6640625" style="45" customWidth="1"/>
    <col min="4927" max="4928" width="4.88671875" style="45" bestFit="1" customWidth="1"/>
    <col min="4929" max="4929" width="4.77734375" style="45" bestFit="1" customWidth="1"/>
    <col min="4930" max="4932" width="5.77734375" style="45" bestFit="1" customWidth="1"/>
    <col min="4933" max="4933" width="6.109375" style="45" bestFit="1" customWidth="1"/>
    <col min="4934" max="4934" width="4.6640625" style="45" customWidth="1"/>
    <col min="4935" max="4938" width="2.6640625" style="45" customWidth="1"/>
    <col min="4939" max="5132" width="9" style="45"/>
    <col min="5133" max="5133" width="3.44140625" style="45" customWidth="1"/>
    <col min="5134" max="5134" width="25.77734375" style="45" customWidth="1"/>
    <col min="5135" max="5182" width="4.6640625" style="45" customWidth="1"/>
    <col min="5183" max="5184" width="4.88671875" style="45" bestFit="1" customWidth="1"/>
    <col min="5185" max="5185" width="4.77734375" style="45" bestFit="1" customWidth="1"/>
    <col min="5186" max="5188" width="5.77734375" style="45" bestFit="1" customWidth="1"/>
    <col min="5189" max="5189" width="6.109375" style="45" bestFit="1" customWidth="1"/>
    <col min="5190" max="5190" width="4.6640625" style="45" customWidth="1"/>
    <col min="5191" max="5194" width="2.6640625" style="45" customWidth="1"/>
    <col min="5195" max="5388" width="9" style="45"/>
    <col min="5389" max="5389" width="3.44140625" style="45" customWidth="1"/>
    <col min="5390" max="5390" width="25.77734375" style="45" customWidth="1"/>
    <col min="5391" max="5438" width="4.6640625" style="45" customWidth="1"/>
    <col min="5439" max="5440" width="4.88671875" style="45" bestFit="1" customWidth="1"/>
    <col min="5441" max="5441" width="4.77734375" style="45" bestFit="1" customWidth="1"/>
    <col min="5442" max="5444" width="5.77734375" style="45" bestFit="1" customWidth="1"/>
    <col min="5445" max="5445" width="6.109375" style="45" bestFit="1" customWidth="1"/>
    <col min="5446" max="5446" width="4.6640625" style="45" customWidth="1"/>
    <col min="5447" max="5450" width="2.6640625" style="45" customWidth="1"/>
    <col min="5451" max="5644" width="9" style="45"/>
    <col min="5645" max="5645" width="3.44140625" style="45" customWidth="1"/>
    <col min="5646" max="5646" width="25.77734375" style="45" customWidth="1"/>
    <col min="5647" max="5694" width="4.6640625" style="45" customWidth="1"/>
    <col min="5695" max="5696" width="4.88671875" style="45" bestFit="1" customWidth="1"/>
    <col min="5697" max="5697" width="4.77734375" style="45" bestFit="1" customWidth="1"/>
    <col min="5698" max="5700" width="5.77734375" style="45" bestFit="1" customWidth="1"/>
    <col min="5701" max="5701" width="6.109375" style="45" bestFit="1" customWidth="1"/>
    <col min="5702" max="5702" width="4.6640625" style="45" customWidth="1"/>
    <col min="5703" max="5706" width="2.6640625" style="45" customWidth="1"/>
    <col min="5707" max="5900" width="9" style="45"/>
    <col min="5901" max="5901" width="3.44140625" style="45" customWidth="1"/>
    <col min="5902" max="5902" width="25.77734375" style="45" customWidth="1"/>
    <col min="5903" max="5950" width="4.6640625" style="45" customWidth="1"/>
    <col min="5951" max="5952" width="4.88671875" style="45" bestFit="1" customWidth="1"/>
    <col min="5953" max="5953" width="4.77734375" style="45" bestFit="1" customWidth="1"/>
    <col min="5954" max="5956" width="5.77734375" style="45" bestFit="1" customWidth="1"/>
    <col min="5957" max="5957" width="6.109375" style="45" bestFit="1" customWidth="1"/>
    <col min="5958" max="5958" width="4.6640625" style="45" customWidth="1"/>
    <col min="5959" max="5962" width="2.6640625" style="45" customWidth="1"/>
    <col min="5963" max="6156" width="9" style="45"/>
    <col min="6157" max="6157" width="3.44140625" style="45" customWidth="1"/>
    <col min="6158" max="6158" width="25.77734375" style="45" customWidth="1"/>
    <col min="6159" max="6206" width="4.6640625" style="45" customWidth="1"/>
    <col min="6207" max="6208" width="4.88671875" style="45" bestFit="1" customWidth="1"/>
    <col min="6209" max="6209" width="4.77734375" style="45" bestFit="1" customWidth="1"/>
    <col min="6210" max="6212" width="5.77734375" style="45" bestFit="1" customWidth="1"/>
    <col min="6213" max="6213" width="6.109375" style="45" bestFit="1" customWidth="1"/>
    <col min="6214" max="6214" width="4.6640625" style="45" customWidth="1"/>
    <col min="6215" max="6218" width="2.6640625" style="45" customWidth="1"/>
    <col min="6219" max="6412" width="9" style="45"/>
    <col min="6413" max="6413" width="3.44140625" style="45" customWidth="1"/>
    <col min="6414" max="6414" width="25.77734375" style="45" customWidth="1"/>
    <col min="6415" max="6462" width="4.6640625" style="45" customWidth="1"/>
    <col min="6463" max="6464" width="4.88671875" style="45" bestFit="1" customWidth="1"/>
    <col min="6465" max="6465" width="4.77734375" style="45" bestFit="1" customWidth="1"/>
    <col min="6466" max="6468" width="5.77734375" style="45" bestFit="1" customWidth="1"/>
    <col min="6469" max="6469" width="6.109375" style="45" bestFit="1" customWidth="1"/>
    <col min="6470" max="6470" width="4.6640625" style="45" customWidth="1"/>
    <col min="6471" max="6474" width="2.6640625" style="45" customWidth="1"/>
    <col min="6475" max="6668" width="9" style="45"/>
    <col min="6669" max="6669" width="3.44140625" style="45" customWidth="1"/>
    <col min="6670" max="6670" width="25.77734375" style="45" customWidth="1"/>
    <col min="6671" max="6718" width="4.6640625" style="45" customWidth="1"/>
    <col min="6719" max="6720" width="4.88671875" style="45" bestFit="1" customWidth="1"/>
    <col min="6721" max="6721" width="4.77734375" style="45" bestFit="1" customWidth="1"/>
    <col min="6722" max="6724" width="5.77734375" style="45" bestFit="1" customWidth="1"/>
    <col min="6725" max="6725" width="6.109375" style="45" bestFit="1" customWidth="1"/>
    <col min="6726" max="6726" width="4.6640625" style="45" customWidth="1"/>
    <col min="6727" max="6730" width="2.6640625" style="45" customWidth="1"/>
    <col min="6731" max="6924" width="9" style="45"/>
    <col min="6925" max="6925" width="3.44140625" style="45" customWidth="1"/>
    <col min="6926" max="6926" width="25.77734375" style="45" customWidth="1"/>
    <col min="6927" max="6974" width="4.6640625" style="45" customWidth="1"/>
    <col min="6975" max="6976" width="4.88671875" style="45" bestFit="1" customWidth="1"/>
    <col min="6977" max="6977" width="4.77734375" style="45" bestFit="1" customWidth="1"/>
    <col min="6978" max="6980" width="5.77734375" style="45" bestFit="1" customWidth="1"/>
    <col min="6981" max="6981" width="6.109375" style="45" bestFit="1" customWidth="1"/>
    <col min="6982" max="6982" width="4.6640625" style="45" customWidth="1"/>
    <col min="6983" max="6986" width="2.6640625" style="45" customWidth="1"/>
    <col min="6987" max="7180" width="9" style="45"/>
    <col min="7181" max="7181" width="3.44140625" style="45" customWidth="1"/>
    <col min="7182" max="7182" width="25.77734375" style="45" customWidth="1"/>
    <col min="7183" max="7230" width="4.6640625" style="45" customWidth="1"/>
    <col min="7231" max="7232" width="4.88671875" style="45" bestFit="1" customWidth="1"/>
    <col min="7233" max="7233" width="4.77734375" style="45" bestFit="1" customWidth="1"/>
    <col min="7234" max="7236" width="5.77734375" style="45" bestFit="1" customWidth="1"/>
    <col min="7237" max="7237" width="6.109375" style="45" bestFit="1" customWidth="1"/>
    <col min="7238" max="7238" width="4.6640625" style="45" customWidth="1"/>
    <col min="7239" max="7242" width="2.6640625" style="45" customWidth="1"/>
    <col min="7243" max="7436" width="9" style="45"/>
    <col min="7437" max="7437" width="3.44140625" style="45" customWidth="1"/>
    <col min="7438" max="7438" width="25.77734375" style="45" customWidth="1"/>
    <col min="7439" max="7486" width="4.6640625" style="45" customWidth="1"/>
    <col min="7487" max="7488" width="4.88671875" style="45" bestFit="1" customWidth="1"/>
    <col min="7489" max="7489" width="4.77734375" style="45" bestFit="1" customWidth="1"/>
    <col min="7490" max="7492" width="5.77734375" style="45" bestFit="1" customWidth="1"/>
    <col min="7493" max="7493" width="6.109375" style="45" bestFit="1" customWidth="1"/>
    <col min="7494" max="7494" width="4.6640625" style="45" customWidth="1"/>
    <col min="7495" max="7498" width="2.6640625" style="45" customWidth="1"/>
    <col min="7499" max="7692" width="9" style="45"/>
    <col min="7693" max="7693" width="3.44140625" style="45" customWidth="1"/>
    <col min="7694" max="7694" width="25.77734375" style="45" customWidth="1"/>
    <col min="7695" max="7742" width="4.6640625" style="45" customWidth="1"/>
    <col min="7743" max="7744" width="4.88671875" style="45" bestFit="1" customWidth="1"/>
    <col min="7745" max="7745" width="4.77734375" style="45" bestFit="1" customWidth="1"/>
    <col min="7746" max="7748" width="5.77734375" style="45" bestFit="1" customWidth="1"/>
    <col min="7749" max="7749" width="6.109375" style="45" bestFit="1" customWidth="1"/>
    <col min="7750" max="7750" width="4.6640625" style="45" customWidth="1"/>
    <col min="7751" max="7754" width="2.6640625" style="45" customWidth="1"/>
    <col min="7755" max="7948" width="9" style="45"/>
    <col min="7949" max="7949" width="3.44140625" style="45" customWidth="1"/>
    <col min="7950" max="7950" width="25.77734375" style="45" customWidth="1"/>
    <col min="7951" max="7998" width="4.6640625" style="45" customWidth="1"/>
    <col min="7999" max="8000" width="4.88671875" style="45" bestFit="1" customWidth="1"/>
    <col min="8001" max="8001" width="4.77734375" style="45" bestFit="1" customWidth="1"/>
    <col min="8002" max="8004" width="5.77734375" style="45" bestFit="1" customWidth="1"/>
    <col min="8005" max="8005" width="6.109375" style="45" bestFit="1" customWidth="1"/>
    <col min="8006" max="8006" width="4.6640625" style="45" customWidth="1"/>
    <col min="8007" max="8010" width="2.6640625" style="45" customWidth="1"/>
    <col min="8011" max="8204" width="9" style="45"/>
    <col min="8205" max="8205" width="3.44140625" style="45" customWidth="1"/>
    <col min="8206" max="8206" width="25.77734375" style="45" customWidth="1"/>
    <col min="8207" max="8254" width="4.6640625" style="45" customWidth="1"/>
    <col min="8255" max="8256" width="4.88671875" style="45" bestFit="1" customWidth="1"/>
    <col min="8257" max="8257" width="4.77734375" style="45" bestFit="1" customWidth="1"/>
    <col min="8258" max="8260" width="5.77734375" style="45" bestFit="1" customWidth="1"/>
    <col min="8261" max="8261" width="6.109375" style="45" bestFit="1" customWidth="1"/>
    <col min="8262" max="8262" width="4.6640625" style="45" customWidth="1"/>
    <col min="8263" max="8266" width="2.6640625" style="45" customWidth="1"/>
    <col min="8267" max="8460" width="9" style="45"/>
    <col min="8461" max="8461" width="3.44140625" style="45" customWidth="1"/>
    <col min="8462" max="8462" width="25.77734375" style="45" customWidth="1"/>
    <col min="8463" max="8510" width="4.6640625" style="45" customWidth="1"/>
    <col min="8511" max="8512" width="4.88671875" style="45" bestFit="1" customWidth="1"/>
    <col min="8513" max="8513" width="4.77734375" style="45" bestFit="1" customWidth="1"/>
    <col min="8514" max="8516" width="5.77734375" style="45" bestFit="1" customWidth="1"/>
    <col min="8517" max="8517" width="6.109375" style="45" bestFit="1" customWidth="1"/>
    <col min="8518" max="8518" width="4.6640625" style="45" customWidth="1"/>
    <col min="8519" max="8522" width="2.6640625" style="45" customWidth="1"/>
    <col min="8523" max="8716" width="9" style="45"/>
    <col min="8717" max="8717" width="3.44140625" style="45" customWidth="1"/>
    <col min="8718" max="8718" width="25.77734375" style="45" customWidth="1"/>
    <col min="8719" max="8766" width="4.6640625" style="45" customWidth="1"/>
    <col min="8767" max="8768" width="4.88671875" style="45" bestFit="1" customWidth="1"/>
    <col min="8769" max="8769" width="4.77734375" style="45" bestFit="1" customWidth="1"/>
    <col min="8770" max="8772" width="5.77734375" style="45" bestFit="1" customWidth="1"/>
    <col min="8773" max="8773" width="6.109375" style="45" bestFit="1" customWidth="1"/>
    <col min="8774" max="8774" width="4.6640625" style="45" customWidth="1"/>
    <col min="8775" max="8778" width="2.6640625" style="45" customWidth="1"/>
    <col min="8779" max="8972" width="9" style="45"/>
    <col min="8973" max="8973" width="3.44140625" style="45" customWidth="1"/>
    <col min="8974" max="8974" width="25.77734375" style="45" customWidth="1"/>
    <col min="8975" max="9022" width="4.6640625" style="45" customWidth="1"/>
    <col min="9023" max="9024" width="4.88671875" style="45" bestFit="1" customWidth="1"/>
    <col min="9025" max="9025" width="4.77734375" style="45" bestFit="1" customWidth="1"/>
    <col min="9026" max="9028" width="5.77734375" style="45" bestFit="1" customWidth="1"/>
    <col min="9029" max="9029" width="6.109375" style="45" bestFit="1" customWidth="1"/>
    <col min="9030" max="9030" width="4.6640625" style="45" customWidth="1"/>
    <col min="9031" max="9034" width="2.6640625" style="45" customWidth="1"/>
    <col min="9035" max="9228" width="9" style="45"/>
    <col min="9229" max="9229" width="3.44140625" style="45" customWidth="1"/>
    <col min="9230" max="9230" width="25.77734375" style="45" customWidth="1"/>
    <col min="9231" max="9278" width="4.6640625" style="45" customWidth="1"/>
    <col min="9279" max="9280" width="4.88671875" style="45" bestFit="1" customWidth="1"/>
    <col min="9281" max="9281" width="4.77734375" style="45" bestFit="1" customWidth="1"/>
    <col min="9282" max="9284" width="5.77734375" style="45" bestFit="1" customWidth="1"/>
    <col min="9285" max="9285" width="6.109375" style="45" bestFit="1" customWidth="1"/>
    <col min="9286" max="9286" width="4.6640625" style="45" customWidth="1"/>
    <col min="9287" max="9290" width="2.6640625" style="45" customWidth="1"/>
    <col min="9291" max="9484" width="9" style="45"/>
    <col min="9485" max="9485" width="3.44140625" style="45" customWidth="1"/>
    <col min="9486" max="9486" width="25.77734375" style="45" customWidth="1"/>
    <col min="9487" max="9534" width="4.6640625" style="45" customWidth="1"/>
    <col min="9535" max="9536" width="4.88671875" style="45" bestFit="1" customWidth="1"/>
    <col min="9537" max="9537" width="4.77734375" style="45" bestFit="1" customWidth="1"/>
    <col min="9538" max="9540" width="5.77734375" style="45" bestFit="1" customWidth="1"/>
    <col min="9541" max="9541" width="6.109375" style="45" bestFit="1" customWidth="1"/>
    <col min="9542" max="9542" width="4.6640625" style="45" customWidth="1"/>
    <col min="9543" max="9546" width="2.6640625" style="45" customWidth="1"/>
    <col min="9547" max="9740" width="9" style="45"/>
    <col min="9741" max="9741" width="3.44140625" style="45" customWidth="1"/>
    <col min="9742" max="9742" width="25.77734375" style="45" customWidth="1"/>
    <col min="9743" max="9790" width="4.6640625" style="45" customWidth="1"/>
    <col min="9791" max="9792" width="4.88671875" style="45" bestFit="1" customWidth="1"/>
    <col min="9793" max="9793" width="4.77734375" style="45" bestFit="1" customWidth="1"/>
    <col min="9794" max="9796" width="5.77734375" style="45" bestFit="1" customWidth="1"/>
    <col min="9797" max="9797" width="6.109375" style="45" bestFit="1" customWidth="1"/>
    <col min="9798" max="9798" width="4.6640625" style="45" customWidth="1"/>
    <col min="9799" max="9802" width="2.6640625" style="45" customWidth="1"/>
    <col min="9803" max="9996" width="9" style="45"/>
    <col min="9997" max="9997" width="3.44140625" style="45" customWidth="1"/>
    <col min="9998" max="9998" width="25.77734375" style="45" customWidth="1"/>
    <col min="9999" max="10046" width="4.6640625" style="45" customWidth="1"/>
    <col min="10047" max="10048" width="4.88671875" style="45" bestFit="1" customWidth="1"/>
    <col min="10049" max="10049" width="4.77734375" style="45" bestFit="1" customWidth="1"/>
    <col min="10050" max="10052" width="5.77734375" style="45" bestFit="1" customWidth="1"/>
    <col min="10053" max="10053" width="6.109375" style="45" bestFit="1" customWidth="1"/>
    <col min="10054" max="10054" width="4.6640625" style="45" customWidth="1"/>
    <col min="10055" max="10058" width="2.6640625" style="45" customWidth="1"/>
    <col min="10059" max="10252" width="9" style="45"/>
    <col min="10253" max="10253" width="3.44140625" style="45" customWidth="1"/>
    <col min="10254" max="10254" width="25.77734375" style="45" customWidth="1"/>
    <col min="10255" max="10302" width="4.6640625" style="45" customWidth="1"/>
    <col min="10303" max="10304" width="4.88671875" style="45" bestFit="1" customWidth="1"/>
    <col min="10305" max="10305" width="4.77734375" style="45" bestFit="1" customWidth="1"/>
    <col min="10306" max="10308" width="5.77734375" style="45" bestFit="1" customWidth="1"/>
    <col min="10309" max="10309" width="6.109375" style="45" bestFit="1" customWidth="1"/>
    <col min="10310" max="10310" width="4.6640625" style="45" customWidth="1"/>
    <col min="10311" max="10314" width="2.6640625" style="45" customWidth="1"/>
    <col min="10315" max="10508" width="9" style="45"/>
    <col min="10509" max="10509" width="3.44140625" style="45" customWidth="1"/>
    <col min="10510" max="10510" width="25.77734375" style="45" customWidth="1"/>
    <col min="10511" max="10558" width="4.6640625" style="45" customWidth="1"/>
    <col min="10559" max="10560" width="4.88671875" style="45" bestFit="1" customWidth="1"/>
    <col min="10561" max="10561" width="4.77734375" style="45" bestFit="1" customWidth="1"/>
    <col min="10562" max="10564" width="5.77734375" style="45" bestFit="1" customWidth="1"/>
    <col min="10565" max="10565" width="6.109375" style="45" bestFit="1" customWidth="1"/>
    <col min="10566" max="10566" width="4.6640625" style="45" customWidth="1"/>
    <col min="10567" max="10570" width="2.6640625" style="45" customWidth="1"/>
    <col min="10571" max="10764" width="9" style="45"/>
    <col min="10765" max="10765" width="3.44140625" style="45" customWidth="1"/>
    <col min="10766" max="10766" width="25.77734375" style="45" customWidth="1"/>
    <col min="10767" max="10814" width="4.6640625" style="45" customWidth="1"/>
    <col min="10815" max="10816" width="4.88671875" style="45" bestFit="1" customWidth="1"/>
    <col min="10817" max="10817" width="4.77734375" style="45" bestFit="1" customWidth="1"/>
    <col min="10818" max="10820" width="5.77734375" style="45" bestFit="1" customWidth="1"/>
    <col min="10821" max="10821" width="6.109375" style="45" bestFit="1" customWidth="1"/>
    <col min="10822" max="10822" width="4.6640625" style="45" customWidth="1"/>
    <col min="10823" max="10826" width="2.6640625" style="45" customWidth="1"/>
    <col min="10827" max="11020" width="9" style="45"/>
    <col min="11021" max="11021" width="3.44140625" style="45" customWidth="1"/>
    <col min="11022" max="11022" width="25.77734375" style="45" customWidth="1"/>
    <col min="11023" max="11070" width="4.6640625" style="45" customWidth="1"/>
    <col min="11071" max="11072" width="4.88671875" style="45" bestFit="1" customWidth="1"/>
    <col min="11073" max="11073" width="4.77734375" style="45" bestFit="1" customWidth="1"/>
    <col min="11074" max="11076" width="5.77734375" style="45" bestFit="1" customWidth="1"/>
    <col min="11077" max="11077" width="6.109375" style="45" bestFit="1" customWidth="1"/>
    <col min="11078" max="11078" width="4.6640625" style="45" customWidth="1"/>
    <col min="11079" max="11082" width="2.6640625" style="45" customWidth="1"/>
    <col min="11083" max="11276" width="9" style="45"/>
    <col min="11277" max="11277" width="3.44140625" style="45" customWidth="1"/>
    <col min="11278" max="11278" width="25.77734375" style="45" customWidth="1"/>
    <col min="11279" max="11326" width="4.6640625" style="45" customWidth="1"/>
    <col min="11327" max="11328" width="4.88671875" style="45" bestFit="1" customWidth="1"/>
    <col min="11329" max="11329" width="4.77734375" style="45" bestFit="1" customWidth="1"/>
    <col min="11330" max="11332" width="5.77734375" style="45" bestFit="1" customWidth="1"/>
    <col min="11333" max="11333" width="6.109375" style="45" bestFit="1" customWidth="1"/>
    <col min="11334" max="11334" width="4.6640625" style="45" customWidth="1"/>
    <col min="11335" max="11338" width="2.6640625" style="45" customWidth="1"/>
    <col min="11339" max="11532" width="9" style="45"/>
    <col min="11533" max="11533" width="3.44140625" style="45" customWidth="1"/>
    <col min="11534" max="11534" width="25.77734375" style="45" customWidth="1"/>
    <col min="11535" max="11582" width="4.6640625" style="45" customWidth="1"/>
    <col min="11583" max="11584" width="4.88671875" style="45" bestFit="1" customWidth="1"/>
    <col min="11585" max="11585" width="4.77734375" style="45" bestFit="1" customWidth="1"/>
    <col min="11586" max="11588" width="5.77734375" style="45" bestFit="1" customWidth="1"/>
    <col min="11589" max="11589" width="6.109375" style="45" bestFit="1" customWidth="1"/>
    <col min="11590" max="11590" width="4.6640625" style="45" customWidth="1"/>
    <col min="11591" max="11594" width="2.6640625" style="45" customWidth="1"/>
    <col min="11595" max="11788" width="9" style="45"/>
    <col min="11789" max="11789" width="3.44140625" style="45" customWidth="1"/>
    <col min="11790" max="11790" width="25.77734375" style="45" customWidth="1"/>
    <col min="11791" max="11838" width="4.6640625" style="45" customWidth="1"/>
    <col min="11839" max="11840" width="4.88671875" style="45" bestFit="1" customWidth="1"/>
    <col min="11841" max="11841" width="4.77734375" style="45" bestFit="1" customWidth="1"/>
    <col min="11842" max="11844" width="5.77734375" style="45" bestFit="1" customWidth="1"/>
    <col min="11845" max="11845" width="6.109375" style="45" bestFit="1" customWidth="1"/>
    <col min="11846" max="11846" width="4.6640625" style="45" customWidth="1"/>
    <col min="11847" max="11850" width="2.6640625" style="45" customWidth="1"/>
    <col min="11851" max="12044" width="9" style="45"/>
    <col min="12045" max="12045" width="3.44140625" style="45" customWidth="1"/>
    <col min="12046" max="12046" width="25.77734375" style="45" customWidth="1"/>
    <col min="12047" max="12094" width="4.6640625" style="45" customWidth="1"/>
    <col min="12095" max="12096" width="4.88671875" style="45" bestFit="1" customWidth="1"/>
    <col min="12097" max="12097" width="4.77734375" style="45" bestFit="1" customWidth="1"/>
    <col min="12098" max="12100" width="5.77734375" style="45" bestFit="1" customWidth="1"/>
    <col min="12101" max="12101" width="6.109375" style="45" bestFit="1" customWidth="1"/>
    <col min="12102" max="12102" width="4.6640625" style="45" customWidth="1"/>
    <col min="12103" max="12106" width="2.6640625" style="45" customWidth="1"/>
    <col min="12107" max="12300" width="9" style="45"/>
    <col min="12301" max="12301" width="3.44140625" style="45" customWidth="1"/>
    <col min="12302" max="12302" width="25.77734375" style="45" customWidth="1"/>
    <col min="12303" max="12350" width="4.6640625" style="45" customWidth="1"/>
    <col min="12351" max="12352" width="4.88671875" style="45" bestFit="1" customWidth="1"/>
    <col min="12353" max="12353" width="4.77734375" style="45" bestFit="1" customWidth="1"/>
    <col min="12354" max="12356" width="5.77734375" style="45" bestFit="1" customWidth="1"/>
    <col min="12357" max="12357" width="6.109375" style="45" bestFit="1" customWidth="1"/>
    <col min="12358" max="12358" width="4.6640625" style="45" customWidth="1"/>
    <col min="12359" max="12362" width="2.6640625" style="45" customWidth="1"/>
    <col min="12363" max="12556" width="9" style="45"/>
    <col min="12557" max="12557" width="3.44140625" style="45" customWidth="1"/>
    <col min="12558" max="12558" width="25.77734375" style="45" customWidth="1"/>
    <col min="12559" max="12606" width="4.6640625" style="45" customWidth="1"/>
    <col min="12607" max="12608" width="4.88671875" style="45" bestFit="1" customWidth="1"/>
    <col min="12609" max="12609" width="4.77734375" style="45" bestFit="1" customWidth="1"/>
    <col min="12610" max="12612" width="5.77734375" style="45" bestFit="1" customWidth="1"/>
    <col min="12613" max="12613" width="6.109375" style="45" bestFit="1" customWidth="1"/>
    <col min="12614" max="12614" width="4.6640625" style="45" customWidth="1"/>
    <col min="12615" max="12618" width="2.6640625" style="45" customWidth="1"/>
    <col min="12619" max="12812" width="9" style="45"/>
    <col min="12813" max="12813" width="3.44140625" style="45" customWidth="1"/>
    <col min="12814" max="12814" width="25.77734375" style="45" customWidth="1"/>
    <col min="12815" max="12862" width="4.6640625" style="45" customWidth="1"/>
    <col min="12863" max="12864" width="4.88671875" style="45" bestFit="1" customWidth="1"/>
    <col min="12865" max="12865" width="4.77734375" style="45" bestFit="1" customWidth="1"/>
    <col min="12866" max="12868" width="5.77734375" style="45" bestFit="1" customWidth="1"/>
    <col min="12869" max="12869" width="6.109375" style="45" bestFit="1" customWidth="1"/>
    <col min="12870" max="12870" width="4.6640625" style="45" customWidth="1"/>
    <col min="12871" max="12874" width="2.6640625" style="45" customWidth="1"/>
    <col min="12875" max="13068" width="9" style="45"/>
    <col min="13069" max="13069" width="3.44140625" style="45" customWidth="1"/>
    <col min="13070" max="13070" width="25.77734375" style="45" customWidth="1"/>
    <col min="13071" max="13118" width="4.6640625" style="45" customWidth="1"/>
    <col min="13119" max="13120" width="4.88671875" style="45" bestFit="1" customWidth="1"/>
    <col min="13121" max="13121" width="4.77734375" style="45" bestFit="1" customWidth="1"/>
    <col min="13122" max="13124" width="5.77734375" style="45" bestFit="1" customWidth="1"/>
    <col min="13125" max="13125" width="6.109375" style="45" bestFit="1" customWidth="1"/>
    <col min="13126" max="13126" width="4.6640625" style="45" customWidth="1"/>
    <col min="13127" max="13130" width="2.6640625" style="45" customWidth="1"/>
    <col min="13131" max="13324" width="9" style="45"/>
    <col min="13325" max="13325" width="3.44140625" style="45" customWidth="1"/>
    <col min="13326" max="13326" width="25.77734375" style="45" customWidth="1"/>
    <col min="13327" max="13374" width="4.6640625" style="45" customWidth="1"/>
    <col min="13375" max="13376" width="4.88671875" style="45" bestFit="1" customWidth="1"/>
    <col min="13377" max="13377" width="4.77734375" style="45" bestFit="1" customWidth="1"/>
    <col min="13378" max="13380" width="5.77734375" style="45" bestFit="1" customWidth="1"/>
    <col min="13381" max="13381" width="6.109375" style="45" bestFit="1" customWidth="1"/>
    <col min="13382" max="13382" width="4.6640625" style="45" customWidth="1"/>
    <col min="13383" max="13386" width="2.6640625" style="45" customWidth="1"/>
    <col min="13387" max="13580" width="9" style="45"/>
    <col min="13581" max="13581" width="3.44140625" style="45" customWidth="1"/>
    <col min="13582" max="13582" width="25.77734375" style="45" customWidth="1"/>
    <col min="13583" max="13630" width="4.6640625" style="45" customWidth="1"/>
    <col min="13631" max="13632" width="4.88671875" style="45" bestFit="1" customWidth="1"/>
    <col min="13633" max="13633" width="4.77734375" style="45" bestFit="1" customWidth="1"/>
    <col min="13634" max="13636" width="5.77734375" style="45" bestFit="1" customWidth="1"/>
    <col min="13637" max="13637" width="6.109375" style="45" bestFit="1" customWidth="1"/>
    <col min="13638" max="13638" width="4.6640625" style="45" customWidth="1"/>
    <col min="13639" max="13642" width="2.6640625" style="45" customWidth="1"/>
    <col min="13643" max="13836" width="9" style="45"/>
    <col min="13837" max="13837" width="3.44140625" style="45" customWidth="1"/>
    <col min="13838" max="13838" width="25.77734375" style="45" customWidth="1"/>
    <col min="13839" max="13886" width="4.6640625" style="45" customWidth="1"/>
    <col min="13887" max="13888" width="4.88671875" style="45" bestFit="1" customWidth="1"/>
    <col min="13889" max="13889" width="4.77734375" style="45" bestFit="1" customWidth="1"/>
    <col min="13890" max="13892" width="5.77734375" style="45" bestFit="1" customWidth="1"/>
    <col min="13893" max="13893" width="6.109375" style="45" bestFit="1" customWidth="1"/>
    <col min="13894" max="13894" width="4.6640625" style="45" customWidth="1"/>
    <col min="13895" max="13898" width="2.6640625" style="45" customWidth="1"/>
    <col min="13899" max="14092" width="9" style="45"/>
    <col min="14093" max="14093" width="3.44140625" style="45" customWidth="1"/>
    <col min="14094" max="14094" width="25.77734375" style="45" customWidth="1"/>
    <col min="14095" max="14142" width="4.6640625" style="45" customWidth="1"/>
    <col min="14143" max="14144" width="4.88671875" style="45" bestFit="1" customWidth="1"/>
    <col min="14145" max="14145" width="4.77734375" style="45" bestFit="1" customWidth="1"/>
    <col min="14146" max="14148" width="5.77734375" style="45" bestFit="1" customWidth="1"/>
    <col min="14149" max="14149" width="6.109375" style="45" bestFit="1" customWidth="1"/>
    <col min="14150" max="14150" width="4.6640625" style="45" customWidth="1"/>
    <col min="14151" max="14154" width="2.6640625" style="45" customWidth="1"/>
    <col min="14155" max="14348" width="9" style="45"/>
    <col min="14349" max="14349" width="3.44140625" style="45" customWidth="1"/>
    <col min="14350" max="14350" width="25.77734375" style="45" customWidth="1"/>
    <col min="14351" max="14398" width="4.6640625" style="45" customWidth="1"/>
    <col min="14399" max="14400" width="4.88671875" style="45" bestFit="1" customWidth="1"/>
    <col min="14401" max="14401" width="4.77734375" style="45" bestFit="1" customWidth="1"/>
    <col min="14402" max="14404" width="5.77734375" style="45" bestFit="1" customWidth="1"/>
    <col min="14405" max="14405" width="6.109375" style="45" bestFit="1" customWidth="1"/>
    <col min="14406" max="14406" width="4.6640625" style="45" customWidth="1"/>
    <col min="14407" max="14410" width="2.6640625" style="45" customWidth="1"/>
    <col min="14411" max="14604" width="9" style="45"/>
    <col min="14605" max="14605" width="3.44140625" style="45" customWidth="1"/>
    <col min="14606" max="14606" width="25.77734375" style="45" customWidth="1"/>
    <col min="14607" max="14654" width="4.6640625" style="45" customWidth="1"/>
    <col min="14655" max="14656" width="4.88671875" style="45" bestFit="1" customWidth="1"/>
    <col min="14657" max="14657" width="4.77734375" style="45" bestFit="1" customWidth="1"/>
    <col min="14658" max="14660" width="5.77734375" style="45" bestFit="1" customWidth="1"/>
    <col min="14661" max="14661" width="6.109375" style="45" bestFit="1" customWidth="1"/>
    <col min="14662" max="14662" width="4.6640625" style="45" customWidth="1"/>
    <col min="14663" max="14666" width="2.6640625" style="45" customWidth="1"/>
    <col min="14667" max="14860" width="9" style="45"/>
    <col min="14861" max="14861" width="3.44140625" style="45" customWidth="1"/>
    <col min="14862" max="14862" width="25.77734375" style="45" customWidth="1"/>
    <col min="14863" max="14910" width="4.6640625" style="45" customWidth="1"/>
    <col min="14911" max="14912" width="4.88671875" style="45" bestFit="1" customWidth="1"/>
    <col min="14913" max="14913" width="4.77734375" style="45" bestFit="1" customWidth="1"/>
    <col min="14914" max="14916" width="5.77734375" style="45" bestFit="1" customWidth="1"/>
    <col min="14917" max="14917" width="6.109375" style="45" bestFit="1" customWidth="1"/>
    <col min="14918" max="14918" width="4.6640625" style="45" customWidth="1"/>
    <col min="14919" max="14922" width="2.6640625" style="45" customWidth="1"/>
    <col min="14923" max="15116" width="9" style="45"/>
    <col min="15117" max="15117" width="3.44140625" style="45" customWidth="1"/>
    <col min="15118" max="15118" width="25.77734375" style="45" customWidth="1"/>
    <col min="15119" max="15166" width="4.6640625" style="45" customWidth="1"/>
    <col min="15167" max="15168" width="4.88671875" style="45" bestFit="1" customWidth="1"/>
    <col min="15169" max="15169" width="4.77734375" style="45" bestFit="1" customWidth="1"/>
    <col min="15170" max="15172" width="5.77734375" style="45" bestFit="1" customWidth="1"/>
    <col min="15173" max="15173" width="6.109375" style="45" bestFit="1" customWidth="1"/>
    <col min="15174" max="15174" width="4.6640625" style="45" customWidth="1"/>
    <col min="15175" max="15178" width="2.6640625" style="45" customWidth="1"/>
    <col min="15179" max="15372" width="9" style="45"/>
    <col min="15373" max="15373" width="3.44140625" style="45" customWidth="1"/>
    <col min="15374" max="15374" width="25.77734375" style="45" customWidth="1"/>
    <col min="15375" max="15422" width="4.6640625" style="45" customWidth="1"/>
    <col min="15423" max="15424" width="4.88671875" style="45" bestFit="1" customWidth="1"/>
    <col min="15425" max="15425" width="4.77734375" style="45" bestFit="1" customWidth="1"/>
    <col min="15426" max="15428" width="5.77734375" style="45" bestFit="1" customWidth="1"/>
    <col min="15429" max="15429" width="6.109375" style="45" bestFit="1" customWidth="1"/>
    <col min="15430" max="15430" width="4.6640625" style="45" customWidth="1"/>
    <col min="15431" max="15434" width="2.6640625" style="45" customWidth="1"/>
    <col min="15435" max="15628" width="9" style="45"/>
    <col min="15629" max="15629" width="3.44140625" style="45" customWidth="1"/>
    <col min="15630" max="15630" width="25.77734375" style="45" customWidth="1"/>
    <col min="15631" max="15678" width="4.6640625" style="45" customWidth="1"/>
    <col min="15679" max="15680" width="4.88671875" style="45" bestFit="1" customWidth="1"/>
    <col min="15681" max="15681" width="4.77734375" style="45" bestFit="1" customWidth="1"/>
    <col min="15682" max="15684" width="5.77734375" style="45" bestFit="1" customWidth="1"/>
    <col min="15685" max="15685" width="6.109375" style="45" bestFit="1" customWidth="1"/>
    <col min="15686" max="15686" width="4.6640625" style="45" customWidth="1"/>
    <col min="15687" max="15690" width="2.6640625" style="45" customWidth="1"/>
    <col min="15691" max="15884" width="9" style="45"/>
    <col min="15885" max="15885" width="3.44140625" style="45" customWidth="1"/>
    <col min="15886" max="15886" width="25.77734375" style="45" customWidth="1"/>
    <col min="15887" max="15934" width="4.6640625" style="45" customWidth="1"/>
    <col min="15935" max="15936" width="4.88671875" style="45" bestFit="1" customWidth="1"/>
    <col min="15937" max="15937" width="4.77734375" style="45" bestFit="1" customWidth="1"/>
    <col min="15938" max="15940" width="5.77734375" style="45" bestFit="1" customWidth="1"/>
    <col min="15941" max="15941" width="6.109375" style="45" bestFit="1" customWidth="1"/>
    <col min="15942" max="15942" width="4.6640625" style="45" customWidth="1"/>
    <col min="15943" max="15946" width="2.6640625" style="45" customWidth="1"/>
    <col min="15947" max="16140" width="9" style="45"/>
    <col min="16141" max="16141" width="3.44140625" style="45" customWidth="1"/>
    <col min="16142" max="16142" width="25.77734375" style="45" customWidth="1"/>
    <col min="16143" max="16190" width="4.6640625" style="45" customWidth="1"/>
    <col min="16191" max="16192" width="4.88671875" style="45" bestFit="1" customWidth="1"/>
    <col min="16193" max="16193" width="4.77734375" style="45" bestFit="1" customWidth="1"/>
    <col min="16194" max="16196" width="5.77734375" style="45" bestFit="1" customWidth="1"/>
    <col min="16197" max="16197" width="6.109375" style="45" bestFit="1" customWidth="1"/>
    <col min="16198" max="16198" width="4.6640625" style="45" customWidth="1"/>
    <col min="16199" max="16202" width="2.6640625" style="45" customWidth="1"/>
    <col min="16203" max="16384" width="9" style="45"/>
  </cols>
  <sheetData>
    <row r="1" spans="1:73" x14ac:dyDescent="0.2">
      <c r="A1" s="478" t="s">
        <v>86</v>
      </c>
      <c r="B1" s="478"/>
      <c r="C1" s="478"/>
      <c r="D1" s="478"/>
      <c r="E1" s="478"/>
      <c r="F1" s="478"/>
      <c r="G1" s="478"/>
      <c r="H1" s="478"/>
      <c r="I1" s="478"/>
      <c r="J1" s="478"/>
      <c r="K1" s="478"/>
      <c r="L1" s="478"/>
      <c r="M1" s="478"/>
      <c r="N1" s="478"/>
      <c r="O1" s="478"/>
      <c r="P1" s="478"/>
      <c r="Q1" s="478"/>
      <c r="R1" s="478"/>
      <c r="S1" s="478"/>
      <c r="T1" s="478"/>
      <c r="U1" s="478"/>
      <c r="V1" s="478"/>
      <c r="W1" s="478"/>
      <c r="X1" s="478"/>
      <c r="Y1" s="478"/>
      <c r="Z1" s="478"/>
      <c r="AA1" s="478"/>
      <c r="AB1" s="478"/>
      <c r="AC1" s="478"/>
      <c r="AD1" s="478"/>
      <c r="AE1" s="478"/>
      <c r="AF1" s="478"/>
      <c r="AG1" s="478"/>
      <c r="AH1" s="478"/>
      <c r="AI1" s="478"/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8"/>
      <c r="AU1" s="478"/>
      <c r="AV1" s="478"/>
      <c r="AW1" s="478"/>
      <c r="AX1" s="478"/>
      <c r="AY1" s="478"/>
      <c r="AZ1" s="478"/>
      <c r="BA1" s="478"/>
      <c r="BB1" s="478"/>
      <c r="BC1" s="478"/>
      <c r="BD1" s="478"/>
      <c r="BE1" s="478"/>
      <c r="BF1" s="478"/>
      <c r="BG1" s="478"/>
      <c r="BH1" s="478"/>
      <c r="BI1" s="478"/>
      <c r="BJ1" s="478"/>
      <c r="BK1" s="478"/>
      <c r="BL1" s="478"/>
      <c r="BM1" s="478"/>
      <c r="BN1" s="478"/>
      <c r="BO1" s="478"/>
      <c r="BP1" s="478"/>
      <c r="BQ1" s="478"/>
      <c r="BR1" s="478"/>
      <c r="BS1" s="44"/>
      <c r="BT1" s="44"/>
      <c r="BU1" s="44"/>
    </row>
    <row r="2" spans="1:73" x14ac:dyDescent="0.2">
      <c r="A2" s="478"/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  <c r="M2" s="478"/>
      <c r="N2" s="478"/>
      <c r="O2" s="478"/>
      <c r="P2" s="478"/>
      <c r="Q2" s="478"/>
      <c r="R2" s="478"/>
      <c r="S2" s="478"/>
      <c r="T2" s="478"/>
      <c r="U2" s="478"/>
      <c r="V2" s="478"/>
      <c r="W2" s="478"/>
      <c r="X2" s="478"/>
      <c r="Y2" s="478"/>
      <c r="Z2" s="478"/>
      <c r="AA2" s="478"/>
      <c r="AB2" s="478"/>
      <c r="AC2" s="478"/>
      <c r="AD2" s="478"/>
      <c r="AE2" s="478"/>
      <c r="AF2" s="478"/>
      <c r="AG2" s="478"/>
      <c r="AH2" s="478"/>
      <c r="AI2" s="478"/>
      <c r="AJ2" s="478"/>
      <c r="AK2" s="478"/>
      <c r="AL2" s="478"/>
      <c r="AM2" s="478"/>
      <c r="AN2" s="478"/>
      <c r="AO2" s="478"/>
      <c r="AP2" s="478"/>
      <c r="AQ2" s="478"/>
      <c r="AR2" s="478"/>
      <c r="AS2" s="478"/>
      <c r="AT2" s="478"/>
      <c r="AU2" s="478"/>
      <c r="AV2" s="478"/>
      <c r="AW2" s="478"/>
      <c r="AX2" s="478"/>
      <c r="AY2" s="478"/>
      <c r="AZ2" s="478"/>
      <c r="BA2" s="478"/>
      <c r="BB2" s="478"/>
      <c r="BC2" s="478"/>
      <c r="BD2" s="478"/>
      <c r="BE2" s="478"/>
      <c r="BF2" s="478"/>
      <c r="BG2" s="478"/>
      <c r="BH2" s="478"/>
      <c r="BI2" s="478"/>
      <c r="BJ2" s="478"/>
      <c r="BK2" s="478"/>
      <c r="BL2" s="478"/>
      <c r="BM2" s="478"/>
      <c r="BN2" s="478"/>
      <c r="BO2" s="478"/>
      <c r="BP2" s="478"/>
      <c r="BQ2" s="478"/>
      <c r="BR2" s="478"/>
    </row>
    <row r="3" spans="1:73" x14ac:dyDescent="0.2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</row>
    <row r="4" spans="1:73" ht="16.8" thickBot="1" x14ac:dyDescent="0.25">
      <c r="A4" s="47"/>
      <c r="B4" s="140" t="s">
        <v>42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</row>
    <row r="5" spans="1:73" ht="17.25" customHeight="1" x14ac:dyDescent="0.2">
      <c r="A5" s="591" t="s">
        <v>43</v>
      </c>
      <c r="B5" s="592"/>
      <c r="C5" s="48"/>
      <c r="D5" s="595">
        <f>IF(A7="","",A7)</f>
        <v>1</v>
      </c>
      <c r="E5" s="595"/>
      <c r="F5" s="82"/>
      <c r="G5" s="83"/>
      <c r="H5" s="595">
        <f>IF(A10="","",A10)</f>
        <v>2</v>
      </c>
      <c r="I5" s="595"/>
      <c r="J5" s="82"/>
      <c r="K5" s="83"/>
      <c r="L5" s="595">
        <f>IF(A13="","",A13)</f>
        <v>3</v>
      </c>
      <c r="M5" s="595"/>
      <c r="N5" s="82"/>
      <c r="O5" s="83"/>
      <c r="P5" s="595">
        <f>IF(A16="","",A16)</f>
        <v>4</v>
      </c>
      <c r="Q5" s="595"/>
      <c r="R5" s="82"/>
      <c r="S5" s="83"/>
      <c r="T5" s="595">
        <f>IF(A19="","",A19)</f>
        <v>5</v>
      </c>
      <c r="U5" s="595"/>
      <c r="V5" s="82"/>
      <c r="W5" s="83"/>
      <c r="X5" s="595">
        <f>IF(A22="","",A22)</f>
        <v>6</v>
      </c>
      <c r="Y5" s="595"/>
      <c r="Z5" s="82"/>
      <c r="AA5" s="83"/>
      <c r="AB5" s="595">
        <f>IF(A25="","",A25)</f>
        <v>7</v>
      </c>
      <c r="AC5" s="595"/>
      <c r="AD5" s="82"/>
      <c r="AE5" s="83"/>
      <c r="AF5" s="595">
        <f>IF(A28="","",A28)</f>
        <v>8</v>
      </c>
      <c r="AG5" s="595"/>
      <c r="AH5" s="82"/>
      <c r="AI5" s="83"/>
      <c r="AJ5" s="595">
        <f>IF(A31="","",A31)</f>
        <v>9</v>
      </c>
      <c r="AK5" s="595"/>
      <c r="AL5" s="82"/>
      <c r="AM5" s="83"/>
      <c r="AN5" s="595">
        <f>IF(A34="","",A34)</f>
        <v>10</v>
      </c>
      <c r="AO5" s="595"/>
      <c r="AP5" s="82"/>
      <c r="AQ5" s="185"/>
      <c r="AR5" s="501" t="str">
        <f>IF(A37="","",A37)</f>
        <v/>
      </c>
      <c r="AS5" s="501"/>
      <c r="AT5" s="85"/>
      <c r="AU5" s="185"/>
      <c r="AV5" s="501" t="str">
        <f>IF(A40="","",A40)</f>
        <v/>
      </c>
      <c r="AW5" s="501"/>
      <c r="AX5" s="85"/>
      <c r="AY5" s="185"/>
      <c r="AZ5" s="501" t="str">
        <f>IF(A43="","",A43)</f>
        <v/>
      </c>
      <c r="BA5" s="501"/>
      <c r="BB5" s="104"/>
      <c r="BC5" s="85"/>
      <c r="BD5" s="501" t="str">
        <f>IF(A46="","",A46)</f>
        <v/>
      </c>
      <c r="BE5" s="501"/>
      <c r="BF5" s="85"/>
      <c r="BG5" s="185"/>
      <c r="BH5" s="501" t="str">
        <f>IF(A49="","",A49)</f>
        <v/>
      </c>
      <c r="BI5" s="501"/>
      <c r="BJ5" s="85"/>
      <c r="BK5" s="479" t="s">
        <v>0</v>
      </c>
      <c r="BL5" s="481" t="s">
        <v>1</v>
      </c>
      <c r="BM5" s="483" t="s">
        <v>2</v>
      </c>
      <c r="BN5" s="485" t="s">
        <v>3</v>
      </c>
      <c r="BO5" s="487" t="s">
        <v>4</v>
      </c>
      <c r="BP5" s="489" t="s">
        <v>5</v>
      </c>
      <c r="BQ5" s="491" t="s">
        <v>6</v>
      </c>
      <c r="BR5" s="485" t="s">
        <v>7</v>
      </c>
    </row>
    <row r="6" spans="1:73" ht="20.100000000000001" customHeight="1" thickBot="1" x14ac:dyDescent="0.25">
      <c r="A6" s="593"/>
      <c r="B6" s="594"/>
      <c r="C6" s="589" t="str">
        <f>IF(B7="","",B7)</f>
        <v>TRY愛知</v>
      </c>
      <c r="D6" s="587"/>
      <c r="E6" s="587"/>
      <c r="F6" s="587"/>
      <c r="G6" s="586" t="str">
        <f>IF(B10="","",B10)</f>
        <v>犬山クラブ</v>
      </c>
      <c r="H6" s="587"/>
      <c r="I6" s="587"/>
      <c r="J6" s="587"/>
      <c r="K6" s="586" t="str">
        <f>IF(B13="","",B13)</f>
        <v>ＦＣ　ｇｏｌａｚｏ　ｇｏｌ一宮</v>
      </c>
      <c r="L6" s="587"/>
      <c r="M6" s="587"/>
      <c r="N6" s="587"/>
      <c r="O6" s="586" t="str">
        <f>IF(B16="","",B16)</f>
        <v>尾張ＦＣ　Ｂ</v>
      </c>
      <c r="P6" s="587"/>
      <c r="Q6" s="587"/>
      <c r="R6" s="587"/>
      <c r="S6" s="586" t="str">
        <f>IF(B19="","",B19)</f>
        <v>尾西ＳＳ</v>
      </c>
      <c r="T6" s="587"/>
      <c r="U6" s="587"/>
      <c r="V6" s="587"/>
      <c r="W6" s="586" t="str">
        <f>IF(B22="","",B22)</f>
        <v>一宮ＦＣ　Ａ</v>
      </c>
      <c r="X6" s="587"/>
      <c r="Y6" s="587"/>
      <c r="Z6" s="587"/>
      <c r="AA6" s="586" t="str">
        <f>IF(B25="","",B25)</f>
        <v>弥富ＪＳＳ</v>
      </c>
      <c r="AB6" s="587"/>
      <c r="AC6" s="587"/>
      <c r="AD6" s="587"/>
      <c r="AE6" s="586" t="str">
        <f>IF(B28="","",B28)</f>
        <v>ＢＲＯ　ＦＣ</v>
      </c>
      <c r="AF6" s="587"/>
      <c r="AG6" s="587"/>
      <c r="AH6" s="587"/>
      <c r="AI6" s="586" t="str">
        <f>IF(B31="","",B31)</f>
        <v>愛知ＦＣ一宮　Ｂ</v>
      </c>
      <c r="AJ6" s="587"/>
      <c r="AK6" s="587"/>
      <c r="AL6" s="641"/>
      <c r="AM6" s="586" t="str">
        <f>IF(B34="","",B34)</f>
        <v>ドルフィンＦＣ</v>
      </c>
      <c r="AN6" s="587"/>
      <c r="AO6" s="587"/>
      <c r="AP6" s="587"/>
      <c r="AQ6" s="588" t="str">
        <f>IF(B37="","",B37)</f>
        <v/>
      </c>
      <c r="AR6" s="500"/>
      <c r="AS6" s="500"/>
      <c r="AT6" s="500"/>
      <c r="AU6" s="588" t="str">
        <f>IF(B40="","",B40)</f>
        <v/>
      </c>
      <c r="AV6" s="500"/>
      <c r="AW6" s="500"/>
      <c r="AX6" s="500"/>
      <c r="AY6" s="588" t="str">
        <f>IF(B43="","",B43)</f>
        <v/>
      </c>
      <c r="AZ6" s="500"/>
      <c r="BA6" s="500"/>
      <c r="BB6" s="590"/>
      <c r="BC6" s="500" t="str">
        <f>IF(B46="","",B46)</f>
        <v/>
      </c>
      <c r="BD6" s="500"/>
      <c r="BE6" s="500"/>
      <c r="BF6" s="500"/>
      <c r="BG6" s="588" t="str">
        <f>IF(B49="","",B49)</f>
        <v/>
      </c>
      <c r="BH6" s="500"/>
      <c r="BI6" s="500"/>
      <c r="BJ6" s="639"/>
      <c r="BK6" s="480"/>
      <c r="BL6" s="482"/>
      <c r="BM6" s="484"/>
      <c r="BN6" s="486"/>
      <c r="BO6" s="488"/>
      <c r="BP6" s="490"/>
      <c r="BQ6" s="492"/>
      <c r="BR6" s="486"/>
    </row>
    <row r="7" spans="1:73" ht="13.5" customHeight="1" x14ac:dyDescent="0.2">
      <c r="A7" s="479">
        <v>1</v>
      </c>
      <c r="B7" s="575" t="str">
        <f>IF(組み分け!B6="","",組み分け!B6)</f>
        <v>TRY愛知</v>
      </c>
      <c r="C7" s="576"/>
      <c r="D7" s="453"/>
      <c r="E7" s="453"/>
      <c r="F7" s="454"/>
      <c r="G7" s="585">
        <v>45626</v>
      </c>
      <c r="H7" s="579"/>
      <c r="I7" s="579"/>
      <c r="J7" s="579"/>
      <c r="K7" s="578">
        <v>45551</v>
      </c>
      <c r="L7" s="579"/>
      <c r="M7" s="579"/>
      <c r="N7" s="579"/>
      <c r="O7" s="642">
        <v>45317</v>
      </c>
      <c r="P7" s="643"/>
      <c r="Q7" s="643"/>
      <c r="R7" s="644"/>
      <c r="S7" s="620">
        <v>45626</v>
      </c>
      <c r="T7" s="498"/>
      <c r="U7" s="498"/>
      <c r="V7" s="564"/>
      <c r="W7" s="578">
        <v>45606</v>
      </c>
      <c r="X7" s="579"/>
      <c r="Y7" s="579"/>
      <c r="Z7" s="579"/>
      <c r="AA7" s="578">
        <v>45564</v>
      </c>
      <c r="AB7" s="579"/>
      <c r="AC7" s="579"/>
      <c r="AD7" s="580"/>
      <c r="AE7" s="578">
        <v>45564</v>
      </c>
      <c r="AF7" s="579"/>
      <c r="AG7" s="579"/>
      <c r="AH7" s="580"/>
      <c r="AI7" s="578">
        <v>45551</v>
      </c>
      <c r="AJ7" s="579"/>
      <c r="AK7" s="579"/>
      <c r="AL7" s="579"/>
      <c r="AM7" s="578">
        <v>45606</v>
      </c>
      <c r="AN7" s="579"/>
      <c r="AO7" s="579"/>
      <c r="AP7" s="579"/>
      <c r="AQ7" s="452"/>
      <c r="AR7" s="453"/>
      <c r="AS7" s="453"/>
      <c r="AT7" s="454"/>
      <c r="AU7" s="452"/>
      <c r="AV7" s="453"/>
      <c r="AW7" s="453"/>
      <c r="AX7" s="454"/>
      <c r="AY7" s="452"/>
      <c r="AZ7" s="453"/>
      <c r="BA7" s="453"/>
      <c r="BB7" s="454"/>
      <c r="BC7" s="452"/>
      <c r="BD7" s="453"/>
      <c r="BE7" s="453"/>
      <c r="BF7" s="454"/>
      <c r="BG7" s="452"/>
      <c r="BH7" s="453"/>
      <c r="BI7" s="453"/>
      <c r="BJ7" s="454"/>
      <c r="BK7" s="479"/>
      <c r="BL7" s="481"/>
      <c r="BM7" s="582"/>
      <c r="BN7" s="584"/>
      <c r="BO7" s="479"/>
      <c r="BP7" s="481"/>
      <c r="BQ7" s="582"/>
      <c r="BR7" s="485"/>
    </row>
    <row r="8" spans="1:73" ht="13.5" customHeight="1" x14ac:dyDescent="0.2">
      <c r="A8" s="494"/>
      <c r="B8" s="496"/>
      <c r="C8" s="474"/>
      <c r="D8" s="446"/>
      <c r="E8" s="446"/>
      <c r="F8" s="455"/>
      <c r="G8" s="583" t="s">
        <v>132</v>
      </c>
      <c r="H8" s="546"/>
      <c r="I8" s="546"/>
      <c r="J8" s="546"/>
      <c r="K8" s="601" t="s">
        <v>97</v>
      </c>
      <c r="L8" s="546"/>
      <c r="M8" s="546"/>
      <c r="N8" s="546"/>
      <c r="O8" s="613" t="s">
        <v>154</v>
      </c>
      <c r="P8" s="614"/>
      <c r="Q8" s="614"/>
      <c r="R8" s="615"/>
      <c r="S8" s="563" t="s">
        <v>133</v>
      </c>
      <c r="T8" s="546"/>
      <c r="U8" s="546"/>
      <c r="V8" s="567"/>
      <c r="W8" s="601" t="s">
        <v>101</v>
      </c>
      <c r="X8" s="546"/>
      <c r="Y8" s="546"/>
      <c r="Z8" s="546"/>
      <c r="AA8" s="601" t="s">
        <v>111</v>
      </c>
      <c r="AB8" s="546"/>
      <c r="AC8" s="546"/>
      <c r="AD8" s="567"/>
      <c r="AE8" s="601" t="s">
        <v>111</v>
      </c>
      <c r="AF8" s="546"/>
      <c r="AG8" s="546"/>
      <c r="AH8" s="567"/>
      <c r="AI8" s="547" t="s">
        <v>97</v>
      </c>
      <c r="AJ8" s="546"/>
      <c r="AK8" s="546"/>
      <c r="AL8" s="546"/>
      <c r="AM8" s="601" t="s">
        <v>101</v>
      </c>
      <c r="AN8" s="546"/>
      <c r="AO8" s="546"/>
      <c r="AP8" s="546"/>
      <c r="AQ8" s="447"/>
      <c r="AR8" s="446"/>
      <c r="AS8" s="446"/>
      <c r="AT8" s="455"/>
      <c r="AU8" s="447"/>
      <c r="AV8" s="446"/>
      <c r="AW8" s="446"/>
      <c r="AX8" s="455"/>
      <c r="AY8" s="447"/>
      <c r="AZ8" s="446"/>
      <c r="BA8" s="446"/>
      <c r="BB8" s="455"/>
      <c r="BC8" s="447"/>
      <c r="BD8" s="446"/>
      <c r="BE8" s="446"/>
      <c r="BF8" s="455"/>
      <c r="BG8" s="447"/>
      <c r="BH8" s="446"/>
      <c r="BI8" s="446"/>
      <c r="BJ8" s="455"/>
      <c r="BK8" s="494"/>
      <c r="BL8" s="549"/>
      <c r="BM8" s="552"/>
      <c r="BN8" s="555"/>
      <c r="BO8" s="494"/>
      <c r="BP8" s="549"/>
      <c r="BQ8" s="552"/>
      <c r="BR8" s="544"/>
    </row>
    <row r="9" spans="1:73" ht="19.5" customHeight="1" x14ac:dyDescent="0.2">
      <c r="A9" s="495"/>
      <c r="B9" s="496"/>
      <c r="C9" s="577"/>
      <c r="D9" s="469"/>
      <c r="E9" s="469"/>
      <c r="F9" s="470"/>
      <c r="G9" s="81"/>
      <c r="H9" s="80"/>
      <c r="I9" s="80"/>
      <c r="J9" s="80"/>
      <c r="K9" s="81"/>
      <c r="L9" s="80"/>
      <c r="M9" s="80"/>
      <c r="N9" s="80"/>
      <c r="O9" s="81"/>
      <c r="P9" s="80"/>
      <c r="Q9" s="80"/>
      <c r="R9" s="80"/>
      <c r="S9" s="81"/>
      <c r="T9" s="80"/>
      <c r="U9" s="80"/>
      <c r="V9" s="80"/>
      <c r="W9" s="81"/>
      <c r="X9" s="80"/>
      <c r="Y9" s="80"/>
      <c r="Z9" s="80"/>
      <c r="AA9" s="81"/>
      <c r="AB9" s="80"/>
      <c r="AC9" s="80"/>
      <c r="AD9" s="80"/>
      <c r="AE9" s="81"/>
      <c r="AF9" s="80"/>
      <c r="AG9" s="80"/>
      <c r="AH9" s="80"/>
      <c r="AI9" s="81"/>
      <c r="AJ9" s="80"/>
      <c r="AK9" s="80"/>
      <c r="AL9" s="80"/>
      <c r="AM9" s="81"/>
      <c r="AN9" s="80"/>
      <c r="AO9" s="80"/>
      <c r="AP9" s="80"/>
      <c r="AQ9" s="90"/>
      <c r="AR9" s="91"/>
      <c r="AS9" s="91"/>
      <c r="AT9" s="91"/>
      <c r="AU9" s="90"/>
      <c r="AV9" s="91"/>
      <c r="AW9" s="91"/>
      <c r="AX9" s="91"/>
      <c r="AY9" s="90"/>
      <c r="AZ9" s="91"/>
      <c r="BA9" s="91"/>
      <c r="BB9" s="91"/>
      <c r="BC9" s="90"/>
      <c r="BD9" s="91"/>
      <c r="BE9" s="91"/>
      <c r="BF9" s="91"/>
      <c r="BG9" s="90"/>
      <c r="BH9" s="91"/>
      <c r="BI9" s="91"/>
      <c r="BJ9" s="91"/>
      <c r="BK9" s="495"/>
      <c r="BL9" s="550"/>
      <c r="BM9" s="553"/>
      <c r="BN9" s="556"/>
      <c r="BO9" s="495"/>
      <c r="BP9" s="550"/>
      <c r="BQ9" s="553"/>
      <c r="BR9" s="545"/>
    </row>
    <row r="10" spans="1:73" ht="13.5" customHeight="1" x14ac:dyDescent="0.2">
      <c r="A10" s="493">
        <v>2</v>
      </c>
      <c r="B10" s="568" t="str">
        <f>IF(組み分け!B7="","",組み分け!B7)</f>
        <v>犬山クラブ</v>
      </c>
      <c r="C10" s="620">
        <v>45626</v>
      </c>
      <c r="D10" s="498"/>
      <c r="E10" s="498"/>
      <c r="F10" s="564"/>
      <c r="G10" s="467"/>
      <c r="H10" s="460"/>
      <c r="I10" s="460"/>
      <c r="J10" s="461"/>
      <c r="K10" s="565">
        <v>45648</v>
      </c>
      <c r="L10" s="566"/>
      <c r="M10" s="566"/>
      <c r="N10" s="566"/>
      <c r="O10" s="565">
        <v>45648</v>
      </c>
      <c r="P10" s="566"/>
      <c r="Q10" s="566"/>
      <c r="R10" s="566"/>
      <c r="S10" s="620">
        <v>45626</v>
      </c>
      <c r="T10" s="498"/>
      <c r="U10" s="498"/>
      <c r="V10" s="564"/>
      <c r="W10" s="565">
        <v>45585</v>
      </c>
      <c r="X10" s="566"/>
      <c r="Y10" s="566"/>
      <c r="Z10" s="571"/>
      <c r="AA10" s="565">
        <v>45585</v>
      </c>
      <c r="AB10" s="566"/>
      <c r="AC10" s="566"/>
      <c r="AD10" s="571"/>
      <c r="AE10" s="609">
        <v>45304</v>
      </c>
      <c r="AF10" s="610"/>
      <c r="AG10" s="610"/>
      <c r="AH10" s="611"/>
      <c r="AI10" s="608">
        <v>45613</v>
      </c>
      <c r="AJ10" s="498"/>
      <c r="AK10" s="498"/>
      <c r="AL10" s="498"/>
      <c r="AM10" s="609">
        <v>45304</v>
      </c>
      <c r="AN10" s="610"/>
      <c r="AO10" s="610"/>
      <c r="AP10" s="611"/>
      <c r="AQ10" s="616"/>
      <c r="AR10" s="449"/>
      <c r="AS10" s="449"/>
      <c r="AT10" s="463"/>
      <c r="AU10" s="448"/>
      <c r="AV10" s="449"/>
      <c r="AW10" s="449"/>
      <c r="AX10" s="449"/>
      <c r="AY10" s="448"/>
      <c r="AZ10" s="449"/>
      <c r="BA10" s="449"/>
      <c r="BB10" s="449"/>
      <c r="BC10" s="448"/>
      <c r="BD10" s="449"/>
      <c r="BE10" s="449"/>
      <c r="BF10" s="449"/>
      <c r="BG10" s="448"/>
      <c r="BH10" s="449"/>
      <c r="BI10" s="449"/>
      <c r="BJ10" s="449"/>
      <c r="BK10" s="493"/>
      <c r="BL10" s="548"/>
      <c r="BM10" s="551"/>
      <c r="BN10" s="554"/>
      <c r="BO10" s="493"/>
      <c r="BP10" s="548"/>
      <c r="BQ10" s="551"/>
      <c r="BR10" s="543"/>
    </row>
    <row r="11" spans="1:73" ht="13.5" customHeight="1" x14ac:dyDescent="0.2">
      <c r="A11" s="494"/>
      <c r="B11" s="496"/>
      <c r="C11" s="563" t="s">
        <v>133</v>
      </c>
      <c r="D11" s="546"/>
      <c r="E11" s="546"/>
      <c r="F11" s="567"/>
      <c r="G11" s="447"/>
      <c r="H11" s="446"/>
      <c r="I11" s="446"/>
      <c r="J11" s="455"/>
      <c r="K11" s="605" t="s">
        <v>143</v>
      </c>
      <c r="L11" s="606"/>
      <c r="M11" s="606"/>
      <c r="N11" s="606"/>
      <c r="O11" s="605" t="s">
        <v>143</v>
      </c>
      <c r="P11" s="606"/>
      <c r="Q11" s="606"/>
      <c r="R11" s="606"/>
      <c r="S11" s="563" t="s">
        <v>133</v>
      </c>
      <c r="T11" s="546"/>
      <c r="U11" s="546"/>
      <c r="V11" s="567"/>
      <c r="W11" s="605" t="s">
        <v>111</v>
      </c>
      <c r="X11" s="606"/>
      <c r="Y11" s="606"/>
      <c r="Z11" s="637"/>
      <c r="AA11" s="605" t="s">
        <v>111</v>
      </c>
      <c r="AB11" s="606"/>
      <c r="AC11" s="606"/>
      <c r="AD11" s="637"/>
      <c r="AE11" s="602" t="s">
        <v>155</v>
      </c>
      <c r="AF11" s="603"/>
      <c r="AG11" s="603"/>
      <c r="AH11" s="604"/>
      <c r="AI11" s="547" t="s">
        <v>135</v>
      </c>
      <c r="AJ11" s="546"/>
      <c r="AK11" s="546"/>
      <c r="AL11" s="546"/>
      <c r="AM11" s="602" t="s">
        <v>155</v>
      </c>
      <c r="AN11" s="603"/>
      <c r="AO11" s="603"/>
      <c r="AP11" s="604"/>
      <c r="AQ11" s="640"/>
      <c r="AR11" s="628"/>
      <c r="AS11" s="628"/>
      <c r="AT11" s="629"/>
      <c r="AU11" s="450"/>
      <c r="AV11" s="451"/>
      <c r="AW11" s="451"/>
      <c r="AX11" s="451"/>
      <c r="AY11" s="450"/>
      <c r="AZ11" s="451"/>
      <c r="BA11" s="451"/>
      <c r="BB11" s="451"/>
      <c r="BC11" s="450"/>
      <c r="BD11" s="451"/>
      <c r="BE11" s="451"/>
      <c r="BF11" s="451"/>
      <c r="BG11" s="450"/>
      <c r="BH11" s="451"/>
      <c r="BI11" s="451"/>
      <c r="BJ11" s="451"/>
      <c r="BK11" s="494"/>
      <c r="BL11" s="549"/>
      <c r="BM11" s="552"/>
      <c r="BN11" s="555"/>
      <c r="BO11" s="494"/>
      <c r="BP11" s="549"/>
      <c r="BQ11" s="552"/>
      <c r="BR11" s="544"/>
    </row>
    <row r="12" spans="1:73" ht="20.100000000000001" customHeight="1" x14ac:dyDescent="0.2">
      <c r="A12" s="494"/>
      <c r="B12" s="569"/>
      <c r="C12" s="49"/>
      <c r="D12" s="80"/>
      <c r="E12" s="80"/>
      <c r="F12" s="50"/>
      <c r="G12" s="468"/>
      <c r="H12" s="469"/>
      <c r="I12" s="469"/>
      <c r="J12" s="470"/>
      <c r="K12" s="81"/>
      <c r="L12" s="80"/>
      <c r="M12" s="80"/>
      <c r="N12" s="80"/>
      <c r="O12" s="81"/>
      <c r="P12" s="80"/>
      <c r="Q12" s="80"/>
      <c r="R12" s="80"/>
      <c r="S12" s="81"/>
      <c r="T12" s="80"/>
      <c r="U12" s="80"/>
      <c r="V12" s="80"/>
      <c r="W12" s="81"/>
      <c r="X12" s="80"/>
      <c r="Y12" s="80"/>
      <c r="Z12" s="80"/>
      <c r="AA12" s="81"/>
      <c r="AB12" s="80"/>
      <c r="AC12" s="80"/>
      <c r="AD12" s="80"/>
      <c r="AE12" s="81"/>
      <c r="AF12" s="80"/>
      <c r="AG12" s="80"/>
      <c r="AH12" s="80"/>
      <c r="AI12" s="81"/>
      <c r="AJ12" s="80"/>
      <c r="AK12" s="80"/>
      <c r="AL12" s="80"/>
      <c r="AM12" s="81"/>
      <c r="AN12" s="80"/>
      <c r="AO12" s="80"/>
      <c r="AP12" s="80"/>
      <c r="AQ12" s="90"/>
      <c r="AR12" s="91"/>
      <c r="AS12" s="91"/>
      <c r="AT12" s="91"/>
      <c r="AU12" s="90"/>
      <c r="AV12" s="91"/>
      <c r="AW12" s="91"/>
      <c r="AX12" s="91"/>
      <c r="AY12" s="90"/>
      <c r="AZ12" s="91"/>
      <c r="BA12" s="91"/>
      <c r="BB12" s="91"/>
      <c r="BC12" s="90"/>
      <c r="BD12" s="91"/>
      <c r="BE12" s="91"/>
      <c r="BF12" s="91"/>
      <c r="BG12" s="90"/>
      <c r="BH12" s="91"/>
      <c r="BI12" s="91"/>
      <c r="BJ12" s="91"/>
      <c r="BK12" s="495"/>
      <c r="BL12" s="550"/>
      <c r="BM12" s="553"/>
      <c r="BN12" s="556"/>
      <c r="BO12" s="495"/>
      <c r="BP12" s="550"/>
      <c r="BQ12" s="553"/>
      <c r="BR12" s="545"/>
    </row>
    <row r="13" spans="1:73" ht="14.25" customHeight="1" x14ac:dyDescent="0.2">
      <c r="A13" s="600">
        <v>3</v>
      </c>
      <c r="B13" s="496" t="str">
        <f>IF(組み分け!B8="","",組み分け!B8)</f>
        <v>ＦＣ　ｇｏｌａｚｏ　ｇｏｌ一宮</v>
      </c>
      <c r="C13" s="620">
        <v>45551</v>
      </c>
      <c r="D13" s="498"/>
      <c r="E13" s="498"/>
      <c r="F13" s="498"/>
      <c r="G13" s="565">
        <v>45648</v>
      </c>
      <c r="H13" s="566"/>
      <c r="I13" s="566"/>
      <c r="J13" s="566"/>
      <c r="K13" s="467"/>
      <c r="L13" s="460"/>
      <c r="M13" s="460"/>
      <c r="N13" s="461"/>
      <c r="O13" s="608">
        <v>45626</v>
      </c>
      <c r="P13" s="498"/>
      <c r="Q13" s="498"/>
      <c r="R13" s="498"/>
      <c r="S13" s="634"/>
      <c r="T13" s="635"/>
      <c r="U13" s="635"/>
      <c r="V13" s="635"/>
      <c r="W13" s="617">
        <v>45309</v>
      </c>
      <c r="X13" s="618"/>
      <c r="Y13" s="618"/>
      <c r="Z13" s="619"/>
      <c r="AA13" s="565">
        <v>45579</v>
      </c>
      <c r="AB13" s="566"/>
      <c r="AC13" s="566"/>
      <c r="AD13" s="571"/>
      <c r="AE13" s="565">
        <v>45579</v>
      </c>
      <c r="AF13" s="566"/>
      <c r="AG13" s="566"/>
      <c r="AH13" s="571"/>
      <c r="AI13" s="620">
        <v>45551</v>
      </c>
      <c r="AJ13" s="498"/>
      <c r="AK13" s="498"/>
      <c r="AL13" s="498"/>
      <c r="AM13" s="565">
        <v>45640</v>
      </c>
      <c r="AN13" s="566"/>
      <c r="AO13" s="566"/>
      <c r="AP13" s="566"/>
      <c r="AQ13" s="616"/>
      <c r="AR13" s="449"/>
      <c r="AS13" s="449"/>
      <c r="AT13" s="463"/>
      <c r="AU13" s="448"/>
      <c r="AV13" s="449"/>
      <c r="AW13" s="449"/>
      <c r="AX13" s="449"/>
      <c r="AY13" s="448"/>
      <c r="AZ13" s="449"/>
      <c r="BA13" s="449"/>
      <c r="BB13" s="449"/>
      <c r="BC13" s="448"/>
      <c r="BD13" s="449"/>
      <c r="BE13" s="449"/>
      <c r="BF13" s="449"/>
      <c r="BG13" s="448"/>
      <c r="BH13" s="449"/>
      <c r="BI13" s="449"/>
      <c r="BJ13" s="449"/>
      <c r="BK13" s="493"/>
      <c r="BL13" s="548"/>
      <c r="BM13" s="551"/>
      <c r="BN13" s="554"/>
      <c r="BO13" s="493"/>
      <c r="BP13" s="548"/>
      <c r="BQ13" s="551"/>
      <c r="BR13" s="543"/>
    </row>
    <row r="14" spans="1:73" ht="13.5" customHeight="1" x14ac:dyDescent="0.2">
      <c r="A14" s="600"/>
      <c r="B14" s="496"/>
      <c r="C14" s="612" t="s">
        <v>97</v>
      </c>
      <c r="D14" s="546"/>
      <c r="E14" s="546"/>
      <c r="F14" s="546"/>
      <c r="G14" s="605" t="s">
        <v>143</v>
      </c>
      <c r="H14" s="606"/>
      <c r="I14" s="606"/>
      <c r="J14" s="606"/>
      <c r="K14" s="447"/>
      <c r="L14" s="446"/>
      <c r="M14" s="446"/>
      <c r="N14" s="455"/>
      <c r="O14" s="621" t="s">
        <v>136</v>
      </c>
      <c r="P14" s="622"/>
      <c r="Q14" s="622"/>
      <c r="R14" s="622"/>
      <c r="S14" s="632"/>
      <c r="T14" s="633"/>
      <c r="U14" s="633"/>
      <c r="V14" s="633"/>
      <c r="W14" s="613" t="s">
        <v>156</v>
      </c>
      <c r="X14" s="614"/>
      <c r="Y14" s="614"/>
      <c r="Z14" s="615"/>
      <c r="AA14" s="605" t="s">
        <v>111</v>
      </c>
      <c r="AB14" s="606"/>
      <c r="AC14" s="606"/>
      <c r="AD14" s="606"/>
      <c r="AE14" s="605" t="s">
        <v>111</v>
      </c>
      <c r="AF14" s="606"/>
      <c r="AG14" s="606"/>
      <c r="AH14" s="606"/>
      <c r="AI14" s="612" t="s">
        <v>97</v>
      </c>
      <c r="AJ14" s="546"/>
      <c r="AK14" s="546"/>
      <c r="AL14" s="546"/>
      <c r="AM14" s="605" t="s">
        <v>147</v>
      </c>
      <c r="AN14" s="606"/>
      <c r="AO14" s="606"/>
      <c r="AP14" s="606"/>
      <c r="AQ14" s="450"/>
      <c r="AR14" s="451"/>
      <c r="AS14" s="451"/>
      <c r="AT14" s="471"/>
      <c r="AU14" s="450"/>
      <c r="AV14" s="451"/>
      <c r="AW14" s="451"/>
      <c r="AX14" s="451"/>
      <c r="AY14" s="450"/>
      <c r="AZ14" s="451"/>
      <c r="BA14" s="451"/>
      <c r="BB14" s="451"/>
      <c r="BC14" s="450"/>
      <c r="BD14" s="451"/>
      <c r="BE14" s="451"/>
      <c r="BF14" s="451"/>
      <c r="BG14" s="450"/>
      <c r="BH14" s="451"/>
      <c r="BI14" s="451"/>
      <c r="BJ14" s="451"/>
      <c r="BK14" s="494"/>
      <c r="BL14" s="549"/>
      <c r="BM14" s="552"/>
      <c r="BN14" s="555"/>
      <c r="BO14" s="494"/>
      <c r="BP14" s="549"/>
      <c r="BQ14" s="552"/>
      <c r="BR14" s="544"/>
    </row>
    <row r="15" spans="1:73" ht="20.100000000000001" customHeight="1" x14ac:dyDescent="0.2">
      <c r="A15" s="600"/>
      <c r="B15" s="496"/>
      <c r="C15" s="49"/>
      <c r="D15" s="80"/>
      <c r="E15" s="80"/>
      <c r="F15" s="80"/>
      <c r="G15" s="81"/>
      <c r="H15" s="80"/>
      <c r="I15" s="80"/>
      <c r="J15" s="80"/>
      <c r="K15" s="468"/>
      <c r="L15" s="469"/>
      <c r="M15" s="469"/>
      <c r="N15" s="470"/>
      <c r="O15" s="81"/>
      <c r="P15" s="80"/>
      <c r="Q15" s="80"/>
      <c r="R15" s="80"/>
      <c r="S15" s="81"/>
      <c r="T15" s="80"/>
      <c r="U15" s="80"/>
      <c r="V15" s="80"/>
      <c r="W15" s="81"/>
      <c r="X15" s="80"/>
      <c r="Y15" s="80"/>
      <c r="Z15" s="80"/>
      <c r="AA15" s="81"/>
      <c r="AB15" s="80"/>
      <c r="AC15" s="80"/>
      <c r="AD15" s="50"/>
      <c r="AE15" s="81"/>
      <c r="AF15" s="80"/>
      <c r="AG15" s="80"/>
      <c r="AH15" s="80"/>
      <c r="AI15" s="81"/>
      <c r="AJ15" s="80"/>
      <c r="AK15" s="80"/>
      <c r="AL15" s="80"/>
      <c r="AM15" s="81"/>
      <c r="AN15" s="80"/>
      <c r="AO15" s="80"/>
      <c r="AP15" s="80"/>
      <c r="AQ15" s="90"/>
      <c r="AR15" s="91"/>
      <c r="AS15" s="91"/>
      <c r="AT15" s="91"/>
      <c r="AU15" s="90"/>
      <c r="AV15" s="91"/>
      <c r="AW15" s="91"/>
      <c r="AX15" s="91"/>
      <c r="AY15" s="90"/>
      <c r="AZ15" s="91"/>
      <c r="BA15" s="91"/>
      <c r="BB15" s="91"/>
      <c r="BC15" s="90"/>
      <c r="BD15" s="91"/>
      <c r="BE15" s="91"/>
      <c r="BF15" s="91"/>
      <c r="BG15" s="90"/>
      <c r="BH15" s="91"/>
      <c r="BI15" s="91"/>
      <c r="BJ15" s="91"/>
      <c r="BK15" s="495"/>
      <c r="BL15" s="550"/>
      <c r="BM15" s="553"/>
      <c r="BN15" s="556"/>
      <c r="BO15" s="495"/>
      <c r="BP15" s="550"/>
      <c r="BQ15" s="553"/>
      <c r="BR15" s="545"/>
    </row>
    <row r="16" spans="1:73" ht="13.5" customHeight="1" x14ac:dyDescent="0.2">
      <c r="A16" s="600">
        <v>4</v>
      </c>
      <c r="B16" s="568" t="str">
        <f>IF(組み分け!B9="","",組み分け!B9)</f>
        <v>尾張ＦＣ　Ｂ</v>
      </c>
      <c r="C16" s="638">
        <v>45317</v>
      </c>
      <c r="D16" s="618"/>
      <c r="E16" s="618"/>
      <c r="F16" s="618"/>
      <c r="G16" s="565">
        <v>45648</v>
      </c>
      <c r="H16" s="566"/>
      <c r="I16" s="566"/>
      <c r="J16" s="566"/>
      <c r="K16" s="608">
        <v>45626</v>
      </c>
      <c r="L16" s="498"/>
      <c r="M16" s="498"/>
      <c r="N16" s="498"/>
      <c r="O16" s="467"/>
      <c r="P16" s="460"/>
      <c r="Q16" s="460"/>
      <c r="R16" s="461"/>
      <c r="S16" s="565">
        <v>45612</v>
      </c>
      <c r="T16" s="566"/>
      <c r="U16" s="566"/>
      <c r="V16" s="571"/>
      <c r="W16" s="565">
        <v>45612</v>
      </c>
      <c r="X16" s="630"/>
      <c r="Y16" s="630"/>
      <c r="Z16" s="631"/>
      <c r="AA16" s="565">
        <v>45598</v>
      </c>
      <c r="AB16" s="566"/>
      <c r="AC16" s="566"/>
      <c r="AD16" s="566"/>
      <c r="AE16" s="608">
        <v>45626</v>
      </c>
      <c r="AF16" s="498"/>
      <c r="AG16" s="498"/>
      <c r="AH16" s="498"/>
      <c r="AI16" s="565">
        <v>45579</v>
      </c>
      <c r="AJ16" s="566"/>
      <c r="AK16" s="566"/>
      <c r="AL16" s="566"/>
      <c r="AM16" s="565" t="s">
        <v>120</v>
      </c>
      <c r="AN16" s="566"/>
      <c r="AO16" s="566"/>
      <c r="AP16" s="566"/>
      <c r="AQ16" s="616"/>
      <c r="AR16" s="449"/>
      <c r="AS16" s="449"/>
      <c r="AT16" s="463"/>
      <c r="AU16" s="448"/>
      <c r="AV16" s="449"/>
      <c r="AW16" s="449"/>
      <c r="AX16" s="449"/>
      <c r="AY16" s="448"/>
      <c r="AZ16" s="449"/>
      <c r="BA16" s="449"/>
      <c r="BB16" s="449"/>
      <c r="BC16" s="448"/>
      <c r="BD16" s="449"/>
      <c r="BE16" s="449"/>
      <c r="BF16" s="449"/>
      <c r="BG16" s="448"/>
      <c r="BH16" s="449"/>
      <c r="BI16" s="449"/>
      <c r="BJ16" s="449"/>
      <c r="BK16" s="493"/>
      <c r="BL16" s="548"/>
      <c r="BM16" s="551"/>
      <c r="BN16" s="554"/>
      <c r="BO16" s="493"/>
      <c r="BP16" s="548"/>
      <c r="BQ16" s="551"/>
      <c r="BR16" s="543"/>
    </row>
    <row r="17" spans="1:70" ht="13.5" customHeight="1" x14ac:dyDescent="0.2">
      <c r="A17" s="600"/>
      <c r="B17" s="496"/>
      <c r="C17" s="636" t="s">
        <v>154</v>
      </c>
      <c r="D17" s="614"/>
      <c r="E17" s="614"/>
      <c r="F17" s="614"/>
      <c r="G17" s="605" t="s">
        <v>143</v>
      </c>
      <c r="H17" s="606"/>
      <c r="I17" s="606"/>
      <c r="J17" s="606"/>
      <c r="K17" s="621" t="s">
        <v>136</v>
      </c>
      <c r="L17" s="622"/>
      <c r="M17" s="622"/>
      <c r="N17" s="622"/>
      <c r="O17" s="447"/>
      <c r="P17" s="446"/>
      <c r="Q17" s="446"/>
      <c r="R17" s="455"/>
      <c r="S17" s="475" t="s">
        <v>134</v>
      </c>
      <c r="T17" s="476"/>
      <c r="U17" s="476"/>
      <c r="V17" s="476"/>
      <c r="W17" s="475" t="s">
        <v>134</v>
      </c>
      <c r="X17" s="476"/>
      <c r="Y17" s="476"/>
      <c r="Z17" s="477"/>
      <c r="AA17" s="624" t="s">
        <v>137</v>
      </c>
      <c r="AB17" s="625"/>
      <c r="AC17" s="625"/>
      <c r="AD17" s="626"/>
      <c r="AE17" s="621" t="s">
        <v>136</v>
      </c>
      <c r="AF17" s="622"/>
      <c r="AG17" s="622"/>
      <c r="AH17" s="622"/>
      <c r="AI17" s="475" t="s">
        <v>97</v>
      </c>
      <c r="AJ17" s="476"/>
      <c r="AK17" s="476"/>
      <c r="AL17" s="476"/>
      <c r="AM17" s="605" t="s">
        <v>97</v>
      </c>
      <c r="AN17" s="606"/>
      <c r="AO17" s="606"/>
      <c r="AP17" s="606"/>
      <c r="AQ17" s="627"/>
      <c r="AR17" s="628"/>
      <c r="AS17" s="628"/>
      <c r="AT17" s="629"/>
      <c r="AU17" s="450"/>
      <c r="AV17" s="451"/>
      <c r="AW17" s="451"/>
      <c r="AX17" s="451"/>
      <c r="AY17" s="450"/>
      <c r="AZ17" s="451"/>
      <c r="BA17" s="451"/>
      <c r="BB17" s="451"/>
      <c r="BC17" s="450"/>
      <c r="BD17" s="451"/>
      <c r="BE17" s="451"/>
      <c r="BF17" s="451"/>
      <c r="BG17" s="450"/>
      <c r="BH17" s="451"/>
      <c r="BI17" s="451"/>
      <c r="BJ17" s="451"/>
      <c r="BK17" s="494"/>
      <c r="BL17" s="549"/>
      <c r="BM17" s="552"/>
      <c r="BN17" s="555"/>
      <c r="BO17" s="494"/>
      <c r="BP17" s="549"/>
      <c r="BQ17" s="552"/>
      <c r="BR17" s="544"/>
    </row>
    <row r="18" spans="1:70" ht="20.100000000000001" customHeight="1" x14ac:dyDescent="0.2">
      <c r="A18" s="600"/>
      <c r="B18" s="569"/>
      <c r="C18" s="49"/>
      <c r="D18" s="80"/>
      <c r="E18" s="80"/>
      <c r="F18" s="80"/>
      <c r="G18" s="81"/>
      <c r="H18" s="80"/>
      <c r="I18" s="80"/>
      <c r="J18" s="80"/>
      <c r="K18" s="81"/>
      <c r="L18" s="80"/>
      <c r="M18" s="80"/>
      <c r="N18" s="80"/>
      <c r="O18" s="468"/>
      <c r="P18" s="469"/>
      <c r="Q18" s="469"/>
      <c r="R18" s="470"/>
      <c r="S18" s="81"/>
      <c r="T18" s="80"/>
      <c r="U18" s="80"/>
      <c r="V18" s="80"/>
      <c r="W18" s="81"/>
      <c r="X18" s="80"/>
      <c r="Y18" s="80"/>
      <c r="Z18" s="80"/>
      <c r="AA18" s="81"/>
      <c r="AB18" s="80"/>
      <c r="AC18" s="80"/>
      <c r="AD18" s="80"/>
      <c r="AE18" s="81"/>
      <c r="AF18" s="80"/>
      <c r="AG18" s="80"/>
      <c r="AH18" s="80"/>
      <c r="AI18" s="81"/>
      <c r="AJ18" s="80"/>
      <c r="AK18" s="80"/>
      <c r="AL18" s="80"/>
      <c r="AM18" s="81"/>
      <c r="AN18" s="80"/>
      <c r="AO18" s="80"/>
      <c r="AP18" s="80"/>
      <c r="AQ18" s="90"/>
      <c r="AR18" s="91"/>
      <c r="AS18" s="91"/>
      <c r="AT18" s="91"/>
      <c r="AU18" s="90"/>
      <c r="AV18" s="91"/>
      <c r="AW18" s="91"/>
      <c r="AX18" s="91"/>
      <c r="AY18" s="90"/>
      <c r="AZ18" s="91"/>
      <c r="BA18" s="91"/>
      <c r="BB18" s="91"/>
      <c r="BC18" s="90"/>
      <c r="BD18" s="91"/>
      <c r="BE18" s="91"/>
      <c r="BF18" s="91"/>
      <c r="BG18" s="90"/>
      <c r="BH18" s="91"/>
      <c r="BI18" s="91"/>
      <c r="BJ18" s="91"/>
      <c r="BK18" s="495"/>
      <c r="BL18" s="550"/>
      <c r="BM18" s="553"/>
      <c r="BN18" s="556"/>
      <c r="BO18" s="495"/>
      <c r="BP18" s="550"/>
      <c r="BQ18" s="553"/>
      <c r="BR18" s="545"/>
    </row>
    <row r="19" spans="1:70" ht="13.5" customHeight="1" x14ac:dyDescent="0.2">
      <c r="A19" s="600">
        <v>5</v>
      </c>
      <c r="B19" s="496" t="str">
        <f>IF(組み分け!B10="","",組み分け!B10)</f>
        <v>尾西ＳＳ</v>
      </c>
      <c r="C19" s="620">
        <v>45626</v>
      </c>
      <c r="D19" s="498"/>
      <c r="E19" s="498"/>
      <c r="F19" s="564"/>
      <c r="G19" s="620">
        <v>45626</v>
      </c>
      <c r="H19" s="498"/>
      <c r="I19" s="498"/>
      <c r="J19" s="564"/>
      <c r="K19" s="634"/>
      <c r="L19" s="635"/>
      <c r="M19" s="635"/>
      <c r="N19" s="635"/>
      <c r="O19" s="565">
        <v>45612</v>
      </c>
      <c r="P19" s="566"/>
      <c r="Q19" s="566"/>
      <c r="R19" s="571"/>
      <c r="S19" s="467"/>
      <c r="T19" s="460"/>
      <c r="U19" s="460"/>
      <c r="V19" s="461"/>
      <c r="W19" s="565">
        <v>45612</v>
      </c>
      <c r="X19" s="566"/>
      <c r="Y19" s="566"/>
      <c r="Z19" s="571"/>
      <c r="AA19" s="565">
        <v>45550</v>
      </c>
      <c r="AB19" s="566"/>
      <c r="AC19" s="566"/>
      <c r="AD19" s="566"/>
      <c r="AE19" s="609">
        <v>45304</v>
      </c>
      <c r="AF19" s="610"/>
      <c r="AG19" s="610"/>
      <c r="AH19" s="611"/>
      <c r="AI19" s="570">
        <v>45633</v>
      </c>
      <c r="AJ19" s="498"/>
      <c r="AK19" s="498"/>
      <c r="AL19" s="564"/>
      <c r="AM19" s="565">
        <v>45550</v>
      </c>
      <c r="AN19" s="566"/>
      <c r="AO19" s="566"/>
      <c r="AP19" s="566"/>
      <c r="AQ19" s="616"/>
      <c r="AR19" s="449"/>
      <c r="AS19" s="449"/>
      <c r="AT19" s="463"/>
      <c r="AU19" s="448"/>
      <c r="AV19" s="449"/>
      <c r="AW19" s="449"/>
      <c r="AX19" s="449"/>
      <c r="AY19" s="448"/>
      <c r="AZ19" s="449"/>
      <c r="BA19" s="449"/>
      <c r="BB19" s="449"/>
      <c r="BC19" s="448"/>
      <c r="BD19" s="449"/>
      <c r="BE19" s="449"/>
      <c r="BF19" s="449"/>
      <c r="BG19" s="448"/>
      <c r="BH19" s="449"/>
      <c r="BI19" s="449"/>
      <c r="BJ19" s="449"/>
      <c r="BK19" s="493"/>
      <c r="BL19" s="548"/>
      <c r="BM19" s="551"/>
      <c r="BN19" s="554"/>
      <c r="BO19" s="493"/>
      <c r="BP19" s="548"/>
      <c r="BQ19" s="551"/>
      <c r="BR19" s="543"/>
    </row>
    <row r="20" spans="1:70" ht="13.5" customHeight="1" x14ac:dyDescent="0.2">
      <c r="A20" s="600"/>
      <c r="B20" s="496"/>
      <c r="C20" s="563" t="s">
        <v>133</v>
      </c>
      <c r="D20" s="546"/>
      <c r="E20" s="546"/>
      <c r="F20" s="567"/>
      <c r="G20" s="563" t="s">
        <v>133</v>
      </c>
      <c r="H20" s="546"/>
      <c r="I20" s="546"/>
      <c r="J20" s="567"/>
      <c r="K20" s="632"/>
      <c r="L20" s="633"/>
      <c r="M20" s="633"/>
      <c r="N20" s="633"/>
      <c r="O20" s="475" t="s">
        <v>134</v>
      </c>
      <c r="P20" s="476"/>
      <c r="Q20" s="476"/>
      <c r="R20" s="476"/>
      <c r="S20" s="447"/>
      <c r="T20" s="446"/>
      <c r="U20" s="446"/>
      <c r="V20" s="455"/>
      <c r="W20" s="475" t="s">
        <v>134</v>
      </c>
      <c r="X20" s="476"/>
      <c r="Y20" s="476"/>
      <c r="Z20" s="476"/>
      <c r="AA20" s="475" t="s">
        <v>101</v>
      </c>
      <c r="AB20" s="476"/>
      <c r="AC20" s="476"/>
      <c r="AD20" s="476"/>
      <c r="AE20" s="602" t="s">
        <v>143</v>
      </c>
      <c r="AF20" s="603"/>
      <c r="AG20" s="603"/>
      <c r="AH20" s="604"/>
      <c r="AI20" s="547" t="s">
        <v>148</v>
      </c>
      <c r="AJ20" s="546"/>
      <c r="AK20" s="546"/>
      <c r="AL20" s="567"/>
      <c r="AM20" s="475" t="s">
        <v>101</v>
      </c>
      <c r="AN20" s="476"/>
      <c r="AO20" s="476"/>
      <c r="AP20" s="476"/>
      <c r="AQ20" s="450"/>
      <c r="AR20" s="451"/>
      <c r="AS20" s="451"/>
      <c r="AT20" s="471"/>
      <c r="AU20" s="450"/>
      <c r="AV20" s="451"/>
      <c r="AW20" s="451"/>
      <c r="AX20" s="451"/>
      <c r="AY20" s="450"/>
      <c r="AZ20" s="451"/>
      <c r="BA20" s="451"/>
      <c r="BB20" s="451"/>
      <c r="BC20" s="450"/>
      <c r="BD20" s="451"/>
      <c r="BE20" s="451"/>
      <c r="BF20" s="451"/>
      <c r="BG20" s="450"/>
      <c r="BH20" s="451"/>
      <c r="BI20" s="451"/>
      <c r="BJ20" s="451"/>
      <c r="BK20" s="494"/>
      <c r="BL20" s="549"/>
      <c r="BM20" s="552"/>
      <c r="BN20" s="555"/>
      <c r="BO20" s="494"/>
      <c r="BP20" s="549"/>
      <c r="BQ20" s="552"/>
      <c r="BR20" s="544"/>
    </row>
    <row r="21" spans="1:70" ht="19.5" customHeight="1" thickBot="1" x14ac:dyDescent="0.25">
      <c r="A21" s="600"/>
      <c r="B21" s="496"/>
      <c r="C21" s="49"/>
      <c r="D21" s="80"/>
      <c r="E21" s="80"/>
      <c r="F21" s="80"/>
      <c r="G21" s="81"/>
      <c r="H21" s="80"/>
      <c r="I21" s="80"/>
      <c r="J21" s="80"/>
      <c r="K21" s="81"/>
      <c r="L21" s="80"/>
      <c r="M21" s="80"/>
      <c r="N21" s="80"/>
      <c r="O21" s="81"/>
      <c r="P21" s="80"/>
      <c r="Q21" s="80"/>
      <c r="R21" s="50"/>
      <c r="S21" s="468"/>
      <c r="T21" s="469"/>
      <c r="U21" s="469"/>
      <c r="V21" s="470"/>
      <c r="W21" s="81"/>
      <c r="X21" s="80"/>
      <c r="Y21" s="80"/>
      <c r="Z21" s="50"/>
      <c r="AA21" s="81"/>
      <c r="AB21" s="80"/>
      <c r="AC21" s="80"/>
      <c r="AD21" s="80"/>
      <c r="AE21" s="81"/>
      <c r="AF21" s="80"/>
      <c r="AG21" s="80"/>
      <c r="AH21" s="80"/>
      <c r="AI21" s="81"/>
      <c r="AJ21" s="80"/>
      <c r="AK21" s="80"/>
      <c r="AL21" s="80"/>
      <c r="AM21" s="81"/>
      <c r="AN21" s="80"/>
      <c r="AO21" s="80"/>
      <c r="AP21" s="80"/>
      <c r="AQ21" s="90"/>
      <c r="AR21" s="91"/>
      <c r="AS21" s="91"/>
      <c r="AT21" s="91"/>
      <c r="AU21" s="90"/>
      <c r="AV21" s="91"/>
      <c r="AW21" s="91"/>
      <c r="AX21" s="91"/>
      <c r="AY21" s="90"/>
      <c r="AZ21" s="91"/>
      <c r="BA21" s="91"/>
      <c r="BB21" s="91"/>
      <c r="BC21" s="90"/>
      <c r="BD21" s="91"/>
      <c r="BE21" s="91"/>
      <c r="BF21" s="91"/>
      <c r="BG21" s="90"/>
      <c r="BH21" s="91"/>
      <c r="BI21" s="91"/>
      <c r="BJ21" s="91"/>
      <c r="BK21" s="495"/>
      <c r="BL21" s="550"/>
      <c r="BM21" s="553"/>
      <c r="BN21" s="556"/>
      <c r="BO21" s="495"/>
      <c r="BP21" s="550"/>
      <c r="BQ21" s="553"/>
      <c r="BR21" s="545"/>
    </row>
    <row r="22" spans="1:70" ht="13.5" customHeight="1" x14ac:dyDescent="0.2">
      <c r="A22" s="600">
        <v>6</v>
      </c>
      <c r="B22" s="568" t="str">
        <f>IF(組み分け!B11="","",組み分け!B11)</f>
        <v>一宮ＦＣ　Ａ</v>
      </c>
      <c r="C22" s="578">
        <v>45606</v>
      </c>
      <c r="D22" s="579"/>
      <c r="E22" s="579"/>
      <c r="F22" s="579"/>
      <c r="G22" s="608">
        <v>45585</v>
      </c>
      <c r="H22" s="498"/>
      <c r="I22" s="498"/>
      <c r="J22" s="498"/>
      <c r="K22" s="617">
        <v>45309</v>
      </c>
      <c r="L22" s="618"/>
      <c r="M22" s="618"/>
      <c r="N22" s="619"/>
      <c r="O22" s="565">
        <v>45612</v>
      </c>
      <c r="P22" s="630"/>
      <c r="Q22" s="630"/>
      <c r="R22" s="631"/>
      <c r="S22" s="565">
        <v>45612</v>
      </c>
      <c r="T22" s="630"/>
      <c r="U22" s="630"/>
      <c r="V22" s="631"/>
      <c r="W22" s="467"/>
      <c r="X22" s="460"/>
      <c r="Y22" s="460"/>
      <c r="Z22" s="461"/>
      <c r="AA22" s="608">
        <v>45585</v>
      </c>
      <c r="AB22" s="498"/>
      <c r="AC22" s="498"/>
      <c r="AD22" s="498"/>
      <c r="AE22" s="609">
        <v>45317</v>
      </c>
      <c r="AF22" s="610"/>
      <c r="AG22" s="610"/>
      <c r="AH22" s="611"/>
      <c r="AI22" s="617">
        <v>45309</v>
      </c>
      <c r="AJ22" s="618"/>
      <c r="AK22" s="618"/>
      <c r="AL22" s="619"/>
      <c r="AM22" s="578">
        <v>45606</v>
      </c>
      <c r="AN22" s="579"/>
      <c r="AO22" s="579"/>
      <c r="AP22" s="579"/>
      <c r="AQ22" s="616"/>
      <c r="AR22" s="449"/>
      <c r="AS22" s="449"/>
      <c r="AT22" s="463"/>
      <c r="AU22" s="448"/>
      <c r="AV22" s="449"/>
      <c r="AW22" s="449"/>
      <c r="AX22" s="449"/>
      <c r="AY22" s="448"/>
      <c r="AZ22" s="449"/>
      <c r="BA22" s="449"/>
      <c r="BB22" s="449"/>
      <c r="BC22" s="448"/>
      <c r="BD22" s="449"/>
      <c r="BE22" s="449"/>
      <c r="BF22" s="449"/>
      <c r="BG22" s="448"/>
      <c r="BH22" s="449"/>
      <c r="BI22" s="449"/>
      <c r="BJ22" s="449"/>
      <c r="BK22" s="493"/>
      <c r="BL22" s="548"/>
      <c r="BM22" s="551"/>
      <c r="BN22" s="554"/>
      <c r="BO22" s="493"/>
      <c r="BP22" s="548"/>
      <c r="BQ22" s="551"/>
      <c r="BR22" s="543"/>
    </row>
    <row r="23" spans="1:70" ht="13.5" customHeight="1" x14ac:dyDescent="0.2">
      <c r="A23" s="600"/>
      <c r="B23" s="496"/>
      <c r="C23" s="601" t="s">
        <v>101</v>
      </c>
      <c r="D23" s="546"/>
      <c r="E23" s="546"/>
      <c r="F23" s="546"/>
      <c r="G23" s="547" t="s">
        <v>111</v>
      </c>
      <c r="H23" s="546"/>
      <c r="I23" s="546"/>
      <c r="J23" s="546"/>
      <c r="K23" s="613" t="s">
        <v>156</v>
      </c>
      <c r="L23" s="614"/>
      <c r="M23" s="614"/>
      <c r="N23" s="615"/>
      <c r="O23" s="475" t="s">
        <v>134</v>
      </c>
      <c r="P23" s="476"/>
      <c r="Q23" s="476"/>
      <c r="R23" s="477"/>
      <c r="S23" s="475" t="s">
        <v>134</v>
      </c>
      <c r="T23" s="476"/>
      <c r="U23" s="476"/>
      <c r="V23" s="477"/>
      <c r="W23" s="447"/>
      <c r="X23" s="446"/>
      <c r="Y23" s="446"/>
      <c r="Z23" s="455"/>
      <c r="AA23" s="547" t="s">
        <v>111</v>
      </c>
      <c r="AB23" s="546"/>
      <c r="AC23" s="546"/>
      <c r="AD23" s="546"/>
      <c r="AE23" s="602" t="s">
        <v>158</v>
      </c>
      <c r="AF23" s="603"/>
      <c r="AG23" s="603"/>
      <c r="AH23" s="604"/>
      <c r="AI23" s="613" t="s">
        <v>156</v>
      </c>
      <c r="AJ23" s="614"/>
      <c r="AK23" s="614"/>
      <c r="AL23" s="615"/>
      <c r="AM23" s="601" t="s">
        <v>101</v>
      </c>
      <c r="AN23" s="546"/>
      <c r="AO23" s="546"/>
      <c r="AP23" s="546"/>
      <c r="AQ23" s="450"/>
      <c r="AR23" s="451"/>
      <c r="AS23" s="451"/>
      <c r="AT23" s="471"/>
      <c r="AU23" s="450"/>
      <c r="AV23" s="451"/>
      <c r="AW23" s="451"/>
      <c r="AX23" s="451"/>
      <c r="AY23" s="450"/>
      <c r="AZ23" s="451"/>
      <c r="BA23" s="451"/>
      <c r="BB23" s="451"/>
      <c r="BC23" s="450"/>
      <c r="BD23" s="451"/>
      <c r="BE23" s="451"/>
      <c r="BF23" s="451"/>
      <c r="BG23" s="450"/>
      <c r="BH23" s="451"/>
      <c r="BI23" s="451"/>
      <c r="BJ23" s="451"/>
      <c r="BK23" s="494"/>
      <c r="BL23" s="549"/>
      <c r="BM23" s="552"/>
      <c r="BN23" s="555"/>
      <c r="BO23" s="494"/>
      <c r="BP23" s="549"/>
      <c r="BQ23" s="552"/>
      <c r="BR23" s="544"/>
    </row>
    <row r="24" spans="1:70" ht="20.100000000000001" customHeight="1" x14ac:dyDescent="0.2">
      <c r="A24" s="600"/>
      <c r="B24" s="569"/>
      <c r="C24" s="49"/>
      <c r="D24" s="80"/>
      <c r="E24" s="80"/>
      <c r="F24" s="80"/>
      <c r="G24" s="81"/>
      <c r="H24" s="80"/>
      <c r="I24" s="80"/>
      <c r="J24" s="80"/>
      <c r="K24" s="81"/>
      <c r="L24" s="80"/>
      <c r="M24" s="80"/>
      <c r="N24" s="80"/>
      <c r="O24" s="81"/>
      <c r="P24" s="80"/>
      <c r="Q24" s="80"/>
      <c r="R24" s="80"/>
      <c r="S24" s="81"/>
      <c r="T24" s="80"/>
      <c r="U24" s="80"/>
      <c r="V24" s="50"/>
      <c r="W24" s="468"/>
      <c r="X24" s="469"/>
      <c r="Y24" s="469"/>
      <c r="Z24" s="470"/>
      <c r="AA24" s="81"/>
      <c r="AB24" s="80"/>
      <c r="AC24" s="80"/>
      <c r="AD24" s="80"/>
      <c r="AE24" s="81"/>
      <c r="AF24" s="80"/>
      <c r="AG24" s="80"/>
      <c r="AH24" s="80"/>
      <c r="AI24" s="81"/>
      <c r="AJ24" s="80"/>
      <c r="AK24" s="80"/>
      <c r="AL24" s="80"/>
      <c r="AM24" s="81"/>
      <c r="AN24" s="80"/>
      <c r="AO24" s="80"/>
      <c r="AP24" s="80"/>
      <c r="AQ24" s="90"/>
      <c r="AR24" s="91"/>
      <c r="AS24" s="91"/>
      <c r="AT24" s="91"/>
      <c r="AU24" s="90"/>
      <c r="AV24" s="91"/>
      <c r="AW24" s="91"/>
      <c r="AX24" s="91"/>
      <c r="AY24" s="90"/>
      <c r="AZ24" s="91"/>
      <c r="BA24" s="91"/>
      <c r="BB24" s="91"/>
      <c r="BC24" s="90"/>
      <c r="BD24" s="91"/>
      <c r="BE24" s="91"/>
      <c r="BF24" s="91"/>
      <c r="BG24" s="90"/>
      <c r="BH24" s="91"/>
      <c r="BI24" s="91"/>
      <c r="BJ24" s="91"/>
      <c r="BK24" s="495"/>
      <c r="BL24" s="550"/>
      <c r="BM24" s="553"/>
      <c r="BN24" s="556"/>
      <c r="BO24" s="495"/>
      <c r="BP24" s="550"/>
      <c r="BQ24" s="553"/>
      <c r="BR24" s="545"/>
    </row>
    <row r="25" spans="1:70" ht="13.5" customHeight="1" x14ac:dyDescent="0.2">
      <c r="A25" s="600">
        <v>7</v>
      </c>
      <c r="B25" s="496" t="str">
        <f>IF(組み分け!B12="","",組み分け!B12)</f>
        <v>弥富ＪＳＳ</v>
      </c>
      <c r="C25" s="620">
        <v>45564</v>
      </c>
      <c r="D25" s="498"/>
      <c r="E25" s="498"/>
      <c r="F25" s="498"/>
      <c r="G25" s="608">
        <v>45585</v>
      </c>
      <c r="H25" s="498"/>
      <c r="I25" s="498"/>
      <c r="J25" s="498"/>
      <c r="K25" s="608">
        <v>45579</v>
      </c>
      <c r="L25" s="498"/>
      <c r="M25" s="498"/>
      <c r="N25" s="498"/>
      <c r="O25" s="565">
        <v>45598</v>
      </c>
      <c r="P25" s="566"/>
      <c r="Q25" s="566"/>
      <c r="R25" s="566"/>
      <c r="S25" s="565">
        <v>45550</v>
      </c>
      <c r="T25" s="566"/>
      <c r="U25" s="566"/>
      <c r="V25" s="566"/>
      <c r="W25" s="608">
        <v>45585</v>
      </c>
      <c r="X25" s="498"/>
      <c r="Y25" s="498"/>
      <c r="Z25" s="498"/>
      <c r="AA25" s="467"/>
      <c r="AB25" s="460"/>
      <c r="AC25" s="460"/>
      <c r="AD25" s="461"/>
      <c r="AE25" s="565">
        <v>45564</v>
      </c>
      <c r="AF25" s="566"/>
      <c r="AG25" s="566"/>
      <c r="AH25" s="571"/>
      <c r="AI25" s="608">
        <v>45613</v>
      </c>
      <c r="AJ25" s="498"/>
      <c r="AK25" s="498"/>
      <c r="AL25" s="498"/>
      <c r="AM25" s="565">
        <v>45550</v>
      </c>
      <c r="AN25" s="566"/>
      <c r="AO25" s="566"/>
      <c r="AP25" s="566"/>
      <c r="AQ25" s="616"/>
      <c r="AR25" s="449"/>
      <c r="AS25" s="449"/>
      <c r="AT25" s="463"/>
      <c r="AU25" s="448"/>
      <c r="AV25" s="449"/>
      <c r="AW25" s="449"/>
      <c r="AX25" s="449"/>
      <c r="AY25" s="448"/>
      <c r="AZ25" s="449"/>
      <c r="BA25" s="449"/>
      <c r="BB25" s="449"/>
      <c r="BC25" s="448"/>
      <c r="BD25" s="449"/>
      <c r="BE25" s="449"/>
      <c r="BF25" s="449"/>
      <c r="BG25" s="448"/>
      <c r="BH25" s="449"/>
      <c r="BI25" s="449"/>
      <c r="BJ25" s="449"/>
      <c r="BK25" s="493"/>
      <c r="BL25" s="548"/>
      <c r="BM25" s="551"/>
      <c r="BN25" s="554"/>
      <c r="BO25" s="493"/>
      <c r="BP25" s="548"/>
      <c r="BQ25" s="551"/>
      <c r="BR25" s="543"/>
    </row>
    <row r="26" spans="1:70" ht="13.5" customHeight="1" x14ac:dyDescent="0.2">
      <c r="A26" s="600"/>
      <c r="B26" s="496"/>
      <c r="C26" s="612" t="s">
        <v>111</v>
      </c>
      <c r="D26" s="546"/>
      <c r="E26" s="546"/>
      <c r="F26" s="546"/>
      <c r="G26" s="547" t="s">
        <v>111</v>
      </c>
      <c r="H26" s="546"/>
      <c r="I26" s="546"/>
      <c r="J26" s="546"/>
      <c r="K26" s="621" t="s">
        <v>111</v>
      </c>
      <c r="L26" s="622"/>
      <c r="M26" s="622"/>
      <c r="N26" s="622"/>
      <c r="O26" s="624" t="s">
        <v>137</v>
      </c>
      <c r="P26" s="625"/>
      <c r="Q26" s="625"/>
      <c r="R26" s="626"/>
      <c r="S26" s="475" t="s">
        <v>101</v>
      </c>
      <c r="T26" s="476"/>
      <c r="U26" s="476"/>
      <c r="V26" s="476"/>
      <c r="W26" s="547" t="s">
        <v>111</v>
      </c>
      <c r="X26" s="546"/>
      <c r="Y26" s="546"/>
      <c r="Z26" s="546"/>
      <c r="AA26" s="447"/>
      <c r="AB26" s="446"/>
      <c r="AC26" s="446"/>
      <c r="AD26" s="455"/>
      <c r="AE26" s="475" t="s">
        <v>111</v>
      </c>
      <c r="AF26" s="476"/>
      <c r="AG26" s="476"/>
      <c r="AH26" s="477"/>
      <c r="AI26" s="547" t="s">
        <v>135</v>
      </c>
      <c r="AJ26" s="546"/>
      <c r="AK26" s="546"/>
      <c r="AL26" s="546"/>
      <c r="AM26" s="475" t="s">
        <v>101</v>
      </c>
      <c r="AN26" s="476"/>
      <c r="AO26" s="476"/>
      <c r="AP26" s="476"/>
      <c r="AQ26" s="627"/>
      <c r="AR26" s="628"/>
      <c r="AS26" s="628"/>
      <c r="AT26" s="629"/>
      <c r="AU26" s="450"/>
      <c r="AV26" s="451"/>
      <c r="AW26" s="451"/>
      <c r="AX26" s="451"/>
      <c r="AY26" s="450"/>
      <c r="AZ26" s="451"/>
      <c r="BA26" s="451"/>
      <c r="BB26" s="451"/>
      <c r="BC26" s="450"/>
      <c r="BD26" s="451"/>
      <c r="BE26" s="451"/>
      <c r="BF26" s="451"/>
      <c r="BG26" s="450"/>
      <c r="BH26" s="451"/>
      <c r="BI26" s="451"/>
      <c r="BJ26" s="451"/>
      <c r="BK26" s="494"/>
      <c r="BL26" s="549"/>
      <c r="BM26" s="552"/>
      <c r="BN26" s="555"/>
      <c r="BO26" s="494"/>
      <c r="BP26" s="549"/>
      <c r="BQ26" s="552"/>
      <c r="BR26" s="544"/>
    </row>
    <row r="27" spans="1:70" ht="20.100000000000001" customHeight="1" x14ac:dyDescent="0.2">
      <c r="A27" s="600"/>
      <c r="B27" s="496"/>
      <c r="C27" s="49"/>
      <c r="D27" s="80"/>
      <c r="E27" s="80"/>
      <c r="F27" s="80"/>
      <c r="G27" s="81"/>
      <c r="H27" s="80"/>
      <c r="I27" s="80"/>
      <c r="J27" s="80"/>
      <c r="K27" s="81"/>
      <c r="L27" s="80"/>
      <c r="M27" s="80"/>
      <c r="N27" s="80"/>
      <c r="O27" s="81"/>
      <c r="P27" s="80"/>
      <c r="Q27" s="80"/>
      <c r="R27" s="80"/>
      <c r="S27" s="81"/>
      <c r="T27" s="80"/>
      <c r="U27" s="80"/>
      <c r="V27" s="80"/>
      <c r="W27" s="81"/>
      <c r="X27" s="80"/>
      <c r="Y27" s="80"/>
      <c r="Z27" s="50"/>
      <c r="AA27" s="468"/>
      <c r="AB27" s="469"/>
      <c r="AC27" s="469"/>
      <c r="AD27" s="470"/>
      <c r="AE27" s="81"/>
      <c r="AF27" s="80"/>
      <c r="AG27" s="80"/>
      <c r="AH27" s="80"/>
      <c r="AI27" s="81"/>
      <c r="AJ27" s="80"/>
      <c r="AK27" s="80"/>
      <c r="AL27" s="80"/>
      <c r="AM27" s="81"/>
      <c r="AN27" s="80"/>
      <c r="AO27" s="80"/>
      <c r="AP27" s="80"/>
      <c r="AQ27" s="90"/>
      <c r="AR27" s="91"/>
      <c r="AS27" s="91"/>
      <c r="AT27" s="91"/>
      <c r="AU27" s="90"/>
      <c r="AV27" s="91"/>
      <c r="AW27" s="91"/>
      <c r="AX27" s="91"/>
      <c r="AY27" s="90"/>
      <c r="AZ27" s="91"/>
      <c r="BA27" s="91"/>
      <c r="BB27" s="91"/>
      <c r="BC27" s="90"/>
      <c r="BD27" s="91"/>
      <c r="BE27" s="91"/>
      <c r="BF27" s="91"/>
      <c r="BG27" s="90"/>
      <c r="BH27" s="91"/>
      <c r="BI27" s="91"/>
      <c r="BJ27" s="91"/>
      <c r="BK27" s="495"/>
      <c r="BL27" s="550"/>
      <c r="BM27" s="553"/>
      <c r="BN27" s="556"/>
      <c r="BO27" s="495"/>
      <c r="BP27" s="550"/>
      <c r="BQ27" s="553"/>
      <c r="BR27" s="545"/>
    </row>
    <row r="28" spans="1:70" ht="13.5" customHeight="1" x14ac:dyDescent="0.2">
      <c r="A28" s="600">
        <v>8</v>
      </c>
      <c r="B28" s="568" t="str">
        <f>IF(組み分け!B13="","",組み分け!B13)</f>
        <v>ＢＲＯ　ＦＣ</v>
      </c>
      <c r="C28" s="620">
        <v>45564</v>
      </c>
      <c r="D28" s="498"/>
      <c r="E28" s="498"/>
      <c r="F28" s="498"/>
      <c r="G28" s="609">
        <v>45304</v>
      </c>
      <c r="H28" s="610"/>
      <c r="I28" s="610"/>
      <c r="J28" s="611"/>
      <c r="K28" s="608">
        <v>45579</v>
      </c>
      <c r="L28" s="498"/>
      <c r="M28" s="498"/>
      <c r="N28" s="498"/>
      <c r="O28" s="608">
        <v>45626</v>
      </c>
      <c r="P28" s="498"/>
      <c r="Q28" s="498"/>
      <c r="R28" s="498"/>
      <c r="S28" s="609">
        <v>45304</v>
      </c>
      <c r="T28" s="610"/>
      <c r="U28" s="610"/>
      <c r="V28" s="611"/>
      <c r="W28" s="609">
        <v>45317</v>
      </c>
      <c r="X28" s="610"/>
      <c r="Y28" s="610"/>
      <c r="Z28" s="611"/>
      <c r="AA28" s="608">
        <v>45564</v>
      </c>
      <c r="AB28" s="498"/>
      <c r="AC28" s="498"/>
      <c r="AD28" s="564"/>
      <c r="AE28" s="467"/>
      <c r="AF28" s="460"/>
      <c r="AG28" s="460"/>
      <c r="AH28" s="461"/>
      <c r="AI28" s="570">
        <v>45633</v>
      </c>
      <c r="AJ28" s="498"/>
      <c r="AK28" s="498"/>
      <c r="AL28" s="564"/>
      <c r="AM28" s="565">
        <v>45640</v>
      </c>
      <c r="AN28" s="566"/>
      <c r="AO28" s="566"/>
      <c r="AP28" s="566"/>
      <c r="AQ28" s="607"/>
      <c r="AR28" s="460"/>
      <c r="AS28" s="460"/>
      <c r="AT28" s="461"/>
      <c r="AU28" s="448"/>
      <c r="AV28" s="449"/>
      <c r="AW28" s="449"/>
      <c r="AX28" s="449"/>
      <c r="AY28" s="448"/>
      <c r="AZ28" s="449"/>
      <c r="BA28" s="449"/>
      <c r="BB28" s="449"/>
      <c r="BC28" s="448"/>
      <c r="BD28" s="449"/>
      <c r="BE28" s="449"/>
      <c r="BF28" s="449"/>
      <c r="BG28" s="448"/>
      <c r="BH28" s="449"/>
      <c r="BI28" s="449"/>
      <c r="BJ28" s="449"/>
      <c r="BK28" s="493"/>
      <c r="BL28" s="548"/>
      <c r="BM28" s="551"/>
      <c r="BN28" s="554"/>
      <c r="BO28" s="493"/>
      <c r="BP28" s="548"/>
      <c r="BQ28" s="551"/>
      <c r="BR28" s="543"/>
    </row>
    <row r="29" spans="1:70" ht="13.5" customHeight="1" x14ac:dyDescent="0.2">
      <c r="A29" s="600"/>
      <c r="B29" s="496"/>
      <c r="C29" s="563" t="s">
        <v>111</v>
      </c>
      <c r="D29" s="546"/>
      <c r="E29" s="546"/>
      <c r="F29" s="546"/>
      <c r="G29" s="602" t="s">
        <v>155</v>
      </c>
      <c r="H29" s="603"/>
      <c r="I29" s="603"/>
      <c r="J29" s="604"/>
      <c r="K29" s="621" t="s">
        <v>111</v>
      </c>
      <c r="L29" s="622"/>
      <c r="M29" s="622"/>
      <c r="N29" s="622"/>
      <c r="O29" s="621" t="s">
        <v>136</v>
      </c>
      <c r="P29" s="622"/>
      <c r="Q29" s="622"/>
      <c r="R29" s="622"/>
      <c r="S29" s="602" t="s">
        <v>143</v>
      </c>
      <c r="T29" s="603"/>
      <c r="U29" s="603"/>
      <c r="V29" s="604"/>
      <c r="W29" s="602" t="s">
        <v>158</v>
      </c>
      <c r="X29" s="603"/>
      <c r="Y29" s="603"/>
      <c r="Z29" s="604"/>
      <c r="AA29" s="547" t="s">
        <v>111</v>
      </c>
      <c r="AB29" s="546"/>
      <c r="AC29" s="546"/>
      <c r="AD29" s="567"/>
      <c r="AE29" s="447"/>
      <c r="AF29" s="446"/>
      <c r="AG29" s="446"/>
      <c r="AH29" s="455"/>
      <c r="AI29" s="547" t="s">
        <v>148</v>
      </c>
      <c r="AJ29" s="546"/>
      <c r="AK29" s="546"/>
      <c r="AL29" s="567"/>
      <c r="AM29" s="605" t="s">
        <v>147</v>
      </c>
      <c r="AN29" s="606"/>
      <c r="AO29" s="606"/>
      <c r="AP29" s="606"/>
      <c r="AQ29" s="596"/>
      <c r="AR29" s="597"/>
      <c r="AS29" s="597"/>
      <c r="AT29" s="623"/>
      <c r="AU29" s="450"/>
      <c r="AV29" s="451"/>
      <c r="AW29" s="451"/>
      <c r="AX29" s="451"/>
      <c r="AY29" s="450"/>
      <c r="AZ29" s="451"/>
      <c r="BA29" s="451"/>
      <c r="BB29" s="451"/>
      <c r="BC29" s="450"/>
      <c r="BD29" s="451"/>
      <c r="BE29" s="451"/>
      <c r="BF29" s="451"/>
      <c r="BG29" s="450"/>
      <c r="BH29" s="451"/>
      <c r="BI29" s="451"/>
      <c r="BJ29" s="451"/>
      <c r="BK29" s="494"/>
      <c r="BL29" s="549"/>
      <c r="BM29" s="552"/>
      <c r="BN29" s="555"/>
      <c r="BO29" s="494"/>
      <c r="BP29" s="549"/>
      <c r="BQ29" s="552"/>
      <c r="BR29" s="544"/>
    </row>
    <row r="30" spans="1:70" ht="20.100000000000001" customHeight="1" x14ac:dyDescent="0.2">
      <c r="A30" s="600"/>
      <c r="B30" s="569"/>
      <c r="C30" s="49"/>
      <c r="D30" s="80"/>
      <c r="E30" s="80"/>
      <c r="F30" s="80"/>
      <c r="G30" s="81"/>
      <c r="H30" s="80"/>
      <c r="I30" s="80"/>
      <c r="J30" s="80"/>
      <c r="K30" s="81"/>
      <c r="L30" s="80"/>
      <c r="M30" s="80"/>
      <c r="N30" s="80"/>
      <c r="O30" s="81"/>
      <c r="P30" s="80"/>
      <c r="Q30" s="80"/>
      <c r="R30" s="80"/>
      <c r="S30" s="81"/>
      <c r="T30" s="80"/>
      <c r="U30" s="80"/>
      <c r="V30" s="80"/>
      <c r="W30" s="81"/>
      <c r="X30" s="80"/>
      <c r="Y30" s="80"/>
      <c r="Z30" s="80"/>
      <c r="AA30" s="81"/>
      <c r="AB30" s="80"/>
      <c r="AC30" s="80"/>
      <c r="AD30" s="50"/>
      <c r="AE30" s="468"/>
      <c r="AF30" s="469"/>
      <c r="AG30" s="469"/>
      <c r="AH30" s="470"/>
      <c r="AI30" s="81"/>
      <c r="AJ30" s="80"/>
      <c r="AK30" s="80"/>
      <c r="AL30" s="80"/>
      <c r="AM30" s="81"/>
      <c r="AN30" s="80"/>
      <c r="AO30" s="80"/>
      <c r="AP30" s="80"/>
      <c r="AQ30" s="90"/>
      <c r="AR30" s="91"/>
      <c r="AS30" s="91"/>
      <c r="AT30" s="91"/>
      <c r="AU30" s="90"/>
      <c r="AV30" s="91"/>
      <c r="AW30" s="91"/>
      <c r="AX30" s="91"/>
      <c r="AY30" s="90"/>
      <c r="AZ30" s="91"/>
      <c r="BA30" s="91"/>
      <c r="BB30" s="91"/>
      <c r="BC30" s="90"/>
      <c r="BD30" s="91"/>
      <c r="BE30" s="91"/>
      <c r="BF30" s="91"/>
      <c r="BG30" s="90"/>
      <c r="BH30" s="91"/>
      <c r="BI30" s="91"/>
      <c r="BJ30" s="91"/>
      <c r="BK30" s="495"/>
      <c r="BL30" s="550"/>
      <c r="BM30" s="553"/>
      <c r="BN30" s="556"/>
      <c r="BO30" s="495"/>
      <c r="BP30" s="550"/>
      <c r="BQ30" s="553"/>
      <c r="BR30" s="545"/>
    </row>
    <row r="31" spans="1:70" ht="13.5" customHeight="1" x14ac:dyDescent="0.2">
      <c r="A31" s="600">
        <v>9</v>
      </c>
      <c r="B31" s="496" t="str">
        <f>IF(組み分け!B14="","",組み分け!B14)</f>
        <v>愛知ＦＣ一宮　Ｂ</v>
      </c>
      <c r="C31" s="620">
        <v>45551</v>
      </c>
      <c r="D31" s="498"/>
      <c r="E31" s="498"/>
      <c r="F31" s="498"/>
      <c r="G31" s="608">
        <v>45613</v>
      </c>
      <c r="H31" s="498"/>
      <c r="I31" s="498"/>
      <c r="J31" s="498"/>
      <c r="K31" s="620">
        <v>45551</v>
      </c>
      <c r="L31" s="498"/>
      <c r="M31" s="498"/>
      <c r="N31" s="498"/>
      <c r="O31" s="608">
        <v>45579</v>
      </c>
      <c r="P31" s="498"/>
      <c r="Q31" s="498"/>
      <c r="R31" s="498"/>
      <c r="S31" s="570">
        <v>45633</v>
      </c>
      <c r="T31" s="498"/>
      <c r="U31" s="498"/>
      <c r="V31" s="564"/>
      <c r="W31" s="617">
        <v>45309</v>
      </c>
      <c r="X31" s="618"/>
      <c r="Y31" s="618"/>
      <c r="Z31" s="619"/>
      <c r="AA31" s="608">
        <v>45613</v>
      </c>
      <c r="AB31" s="498"/>
      <c r="AC31" s="498"/>
      <c r="AD31" s="498"/>
      <c r="AE31" s="570">
        <v>45633</v>
      </c>
      <c r="AF31" s="498"/>
      <c r="AG31" s="498"/>
      <c r="AH31" s="564"/>
      <c r="AI31" s="467"/>
      <c r="AJ31" s="460"/>
      <c r="AK31" s="460"/>
      <c r="AL31" s="461"/>
      <c r="AM31" s="608">
        <v>45579</v>
      </c>
      <c r="AN31" s="498"/>
      <c r="AO31" s="498"/>
      <c r="AP31" s="498"/>
      <c r="AQ31" s="616"/>
      <c r="AR31" s="449"/>
      <c r="AS31" s="449"/>
      <c r="AT31" s="463"/>
      <c r="AU31" s="448"/>
      <c r="AV31" s="449"/>
      <c r="AW31" s="449"/>
      <c r="AX31" s="449"/>
      <c r="AY31" s="448"/>
      <c r="AZ31" s="449"/>
      <c r="BA31" s="449"/>
      <c r="BB31" s="449"/>
      <c r="BC31" s="448"/>
      <c r="BD31" s="449"/>
      <c r="BE31" s="449"/>
      <c r="BF31" s="449"/>
      <c r="BG31" s="448"/>
      <c r="BH31" s="449"/>
      <c r="BI31" s="449"/>
      <c r="BJ31" s="449"/>
      <c r="BK31" s="493"/>
      <c r="BL31" s="548"/>
      <c r="BM31" s="551"/>
      <c r="BN31" s="554"/>
      <c r="BO31" s="493"/>
      <c r="BP31" s="548"/>
      <c r="BQ31" s="551"/>
      <c r="BR31" s="543"/>
    </row>
    <row r="32" spans="1:70" ht="13.5" customHeight="1" x14ac:dyDescent="0.2">
      <c r="A32" s="600"/>
      <c r="B32" s="496"/>
      <c r="C32" s="612" t="s">
        <v>97</v>
      </c>
      <c r="D32" s="546"/>
      <c r="E32" s="546"/>
      <c r="F32" s="546"/>
      <c r="G32" s="547" t="s">
        <v>135</v>
      </c>
      <c r="H32" s="546"/>
      <c r="I32" s="546"/>
      <c r="J32" s="546"/>
      <c r="K32" s="612" t="s">
        <v>97</v>
      </c>
      <c r="L32" s="546"/>
      <c r="M32" s="546"/>
      <c r="N32" s="546"/>
      <c r="O32" s="547" t="s">
        <v>97</v>
      </c>
      <c r="P32" s="546"/>
      <c r="Q32" s="546"/>
      <c r="R32" s="546"/>
      <c r="S32" s="547" t="s">
        <v>148</v>
      </c>
      <c r="T32" s="546"/>
      <c r="U32" s="546"/>
      <c r="V32" s="567"/>
      <c r="W32" s="613" t="s">
        <v>156</v>
      </c>
      <c r="X32" s="614"/>
      <c r="Y32" s="614"/>
      <c r="Z32" s="615"/>
      <c r="AA32" s="547" t="s">
        <v>135</v>
      </c>
      <c r="AB32" s="546"/>
      <c r="AC32" s="546"/>
      <c r="AD32" s="546"/>
      <c r="AE32" s="547" t="s">
        <v>148</v>
      </c>
      <c r="AF32" s="546"/>
      <c r="AG32" s="546"/>
      <c r="AH32" s="567"/>
      <c r="AI32" s="447"/>
      <c r="AJ32" s="446"/>
      <c r="AK32" s="446"/>
      <c r="AL32" s="455"/>
      <c r="AM32" s="547" t="s">
        <v>97</v>
      </c>
      <c r="AN32" s="546"/>
      <c r="AO32" s="546"/>
      <c r="AP32" s="546"/>
      <c r="AQ32" s="450"/>
      <c r="AR32" s="451"/>
      <c r="AS32" s="451"/>
      <c r="AT32" s="471"/>
      <c r="AU32" s="450"/>
      <c r="AV32" s="451"/>
      <c r="AW32" s="451"/>
      <c r="AX32" s="451"/>
      <c r="AY32" s="450"/>
      <c r="AZ32" s="451"/>
      <c r="BA32" s="451"/>
      <c r="BB32" s="451"/>
      <c r="BC32" s="450"/>
      <c r="BD32" s="451"/>
      <c r="BE32" s="451"/>
      <c r="BF32" s="451"/>
      <c r="BG32" s="450"/>
      <c r="BH32" s="451"/>
      <c r="BI32" s="451"/>
      <c r="BJ32" s="451"/>
      <c r="BK32" s="494"/>
      <c r="BL32" s="549"/>
      <c r="BM32" s="552"/>
      <c r="BN32" s="555"/>
      <c r="BO32" s="494"/>
      <c r="BP32" s="549"/>
      <c r="BQ32" s="552"/>
      <c r="BR32" s="544"/>
    </row>
    <row r="33" spans="1:70" ht="20.100000000000001" customHeight="1" thickBot="1" x14ac:dyDescent="0.25">
      <c r="A33" s="600"/>
      <c r="B33" s="496"/>
      <c r="C33" s="49"/>
      <c r="D33" s="80"/>
      <c r="E33" s="80"/>
      <c r="F33" s="80"/>
      <c r="G33" s="81"/>
      <c r="H33" s="80"/>
      <c r="I33" s="80"/>
      <c r="J33" s="80"/>
      <c r="K33" s="81"/>
      <c r="L33" s="80"/>
      <c r="M33" s="80"/>
      <c r="N33" s="80"/>
      <c r="O33" s="81"/>
      <c r="P33" s="80"/>
      <c r="Q33" s="80"/>
      <c r="R33" s="80"/>
      <c r="S33" s="81"/>
      <c r="T33" s="80"/>
      <c r="U33" s="80"/>
      <c r="V33" s="80"/>
      <c r="W33" s="81"/>
      <c r="X33" s="80"/>
      <c r="Y33" s="80"/>
      <c r="Z33" s="80"/>
      <c r="AA33" s="81"/>
      <c r="AB33" s="80"/>
      <c r="AC33" s="80"/>
      <c r="AD33" s="80"/>
      <c r="AE33" s="81"/>
      <c r="AF33" s="80"/>
      <c r="AG33" s="80"/>
      <c r="AH33" s="50"/>
      <c r="AI33" s="468"/>
      <c r="AJ33" s="469"/>
      <c r="AK33" s="469"/>
      <c r="AL33" s="470"/>
      <c r="AM33" s="81"/>
      <c r="AN33" s="80"/>
      <c r="AO33" s="80"/>
      <c r="AP33" s="80"/>
      <c r="AQ33" s="90"/>
      <c r="AR33" s="91"/>
      <c r="AS33" s="91"/>
      <c r="AT33" s="91"/>
      <c r="AU33" s="90"/>
      <c r="AV33" s="91"/>
      <c r="AW33" s="91"/>
      <c r="AX33" s="91"/>
      <c r="AY33" s="90"/>
      <c r="AZ33" s="91"/>
      <c r="BA33" s="91"/>
      <c r="BB33" s="91"/>
      <c r="BC33" s="90"/>
      <c r="BD33" s="91"/>
      <c r="BE33" s="91"/>
      <c r="BF33" s="91"/>
      <c r="BG33" s="90"/>
      <c r="BH33" s="91"/>
      <c r="BI33" s="91"/>
      <c r="BJ33" s="91"/>
      <c r="BK33" s="495"/>
      <c r="BL33" s="550"/>
      <c r="BM33" s="553"/>
      <c r="BN33" s="556"/>
      <c r="BO33" s="495"/>
      <c r="BP33" s="550"/>
      <c r="BQ33" s="553"/>
      <c r="BR33" s="545"/>
    </row>
    <row r="34" spans="1:70" ht="13.5" customHeight="1" x14ac:dyDescent="0.2">
      <c r="A34" s="600">
        <v>10</v>
      </c>
      <c r="B34" s="568" t="str">
        <f>IF(組み分け!B15="","",組み分け!B15)</f>
        <v>ドルフィンＦＣ</v>
      </c>
      <c r="C34" s="578">
        <v>45606</v>
      </c>
      <c r="D34" s="579"/>
      <c r="E34" s="579"/>
      <c r="F34" s="579"/>
      <c r="G34" s="609">
        <v>45304</v>
      </c>
      <c r="H34" s="610"/>
      <c r="I34" s="610"/>
      <c r="J34" s="611"/>
      <c r="K34" s="565">
        <v>45640</v>
      </c>
      <c r="L34" s="566"/>
      <c r="M34" s="566"/>
      <c r="N34" s="566"/>
      <c r="O34" s="608">
        <v>45579</v>
      </c>
      <c r="P34" s="498"/>
      <c r="Q34" s="498"/>
      <c r="R34" s="498"/>
      <c r="S34" s="565">
        <v>45550</v>
      </c>
      <c r="T34" s="566"/>
      <c r="U34" s="566"/>
      <c r="V34" s="566"/>
      <c r="W34" s="578">
        <v>45606</v>
      </c>
      <c r="X34" s="579"/>
      <c r="Y34" s="579"/>
      <c r="Z34" s="579"/>
      <c r="AA34" s="565">
        <v>45550</v>
      </c>
      <c r="AB34" s="566"/>
      <c r="AC34" s="566"/>
      <c r="AD34" s="566"/>
      <c r="AE34" s="565">
        <v>45640</v>
      </c>
      <c r="AF34" s="566"/>
      <c r="AG34" s="566"/>
      <c r="AH34" s="566"/>
      <c r="AI34" s="608">
        <v>45579</v>
      </c>
      <c r="AJ34" s="498"/>
      <c r="AK34" s="498"/>
      <c r="AL34" s="498"/>
      <c r="AM34" s="467"/>
      <c r="AN34" s="460"/>
      <c r="AO34" s="460"/>
      <c r="AP34" s="461"/>
      <c r="AQ34" s="607"/>
      <c r="AR34" s="460"/>
      <c r="AS34" s="460"/>
      <c r="AT34" s="461"/>
      <c r="AU34" s="448"/>
      <c r="AV34" s="449"/>
      <c r="AW34" s="449"/>
      <c r="AX34" s="449"/>
      <c r="AY34" s="448"/>
      <c r="AZ34" s="449"/>
      <c r="BA34" s="449"/>
      <c r="BB34" s="449"/>
      <c r="BC34" s="448"/>
      <c r="BD34" s="449"/>
      <c r="BE34" s="449"/>
      <c r="BF34" s="449"/>
      <c r="BG34" s="448"/>
      <c r="BH34" s="449"/>
      <c r="BI34" s="449"/>
      <c r="BJ34" s="449"/>
      <c r="BK34" s="493"/>
      <c r="BL34" s="548"/>
      <c r="BM34" s="551"/>
      <c r="BN34" s="554"/>
      <c r="BO34" s="537"/>
      <c r="BP34" s="540"/>
      <c r="BQ34" s="540"/>
      <c r="BR34" s="543"/>
    </row>
    <row r="35" spans="1:70" ht="13.5" customHeight="1" x14ac:dyDescent="0.2">
      <c r="A35" s="600"/>
      <c r="B35" s="496"/>
      <c r="C35" s="601" t="s">
        <v>101</v>
      </c>
      <c r="D35" s="546"/>
      <c r="E35" s="546"/>
      <c r="F35" s="546"/>
      <c r="G35" s="602" t="s">
        <v>155</v>
      </c>
      <c r="H35" s="603"/>
      <c r="I35" s="603"/>
      <c r="J35" s="604"/>
      <c r="K35" s="605" t="s">
        <v>147</v>
      </c>
      <c r="L35" s="606"/>
      <c r="M35" s="606"/>
      <c r="N35" s="606"/>
      <c r="O35" s="547" t="s">
        <v>97</v>
      </c>
      <c r="P35" s="546"/>
      <c r="Q35" s="546"/>
      <c r="R35" s="546"/>
      <c r="S35" s="475" t="s">
        <v>101</v>
      </c>
      <c r="T35" s="476"/>
      <c r="U35" s="476"/>
      <c r="V35" s="476"/>
      <c r="W35" s="601" t="s">
        <v>101</v>
      </c>
      <c r="X35" s="546"/>
      <c r="Y35" s="546"/>
      <c r="Z35" s="546"/>
      <c r="AA35" s="475" t="s">
        <v>101</v>
      </c>
      <c r="AB35" s="476"/>
      <c r="AC35" s="476"/>
      <c r="AD35" s="476"/>
      <c r="AE35" s="605" t="s">
        <v>147</v>
      </c>
      <c r="AF35" s="606"/>
      <c r="AG35" s="606"/>
      <c r="AH35" s="606"/>
      <c r="AI35" s="547" t="s">
        <v>97</v>
      </c>
      <c r="AJ35" s="546"/>
      <c r="AK35" s="546"/>
      <c r="AL35" s="546"/>
      <c r="AM35" s="447"/>
      <c r="AN35" s="446"/>
      <c r="AO35" s="446"/>
      <c r="AP35" s="455"/>
      <c r="AQ35" s="447"/>
      <c r="AR35" s="446"/>
      <c r="AS35" s="446"/>
      <c r="AT35" s="455"/>
      <c r="AU35" s="450"/>
      <c r="AV35" s="451"/>
      <c r="AW35" s="451"/>
      <c r="AX35" s="451"/>
      <c r="AY35" s="450"/>
      <c r="AZ35" s="451"/>
      <c r="BA35" s="451"/>
      <c r="BB35" s="451"/>
      <c r="BC35" s="450"/>
      <c r="BD35" s="451"/>
      <c r="BE35" s="451"/>
      <c r="BF35" s="451"/>
      <c r="BG35" s="450"/>
      <c r="BH35" s="451"/>
      <c r="BI35" s="451"/>
      <c r="BJ35" s="451"/>
      <c r="BK35" s="494"/>
      <c r="BL35" s="549"/>
      <c r="BM35" s="552"/>
      <c r="BN35" s="555"/>
      <c r="BO35" s="538"/>
      <c r="BP35" s="541"/>
      <c r="BQ35" s="541"/>
      <c r="BR35" s="544"/>
    </row>
    <row r="36" spans="1:70" ht="19.5" customHeight="1" x14ac:dyDescent="0.2">
      <c r="A36" s="600"/>
      <c r="B36" s="569"/>
      <c r="C36" s="49"/>
      <c r="D36" s="80"/>
      <c r="E36" s="80"/>
      <c r="F36" s="80"/>
      <c r="G36" s="81"/>
      <c r="H36" s="80"/>
      <c r="I36" s="80"/>
      <c r="J36" s="80"/>
      <c r="K36" s="81"/>
      <c r="L36" s="80"/>
      <c r="M36" s="80"/>
      <c r="N36" s="80"/>
      <c r="O36" s="81"/>
      <c r="P36" s="80"/>
      <c r="Q36" s="80"/>
      <c r="R36" s="80"/>
      <c r="S36" s="81"/>
      <c r="T36" s="80"/>
      <c r="U36" s="80"/>
      <c r="V36" s="80"/>
      <c r="W36" s="81"/>
      <c r="X36" s="80"/>
      <c r="Y36" s="80"/>
      <c r="Z36" s="80"/>
      <c r="AA36" s="81"/>
      <c r="AB36" s="80"/>
      <c r="AC36" s="80"/>
      <c r="AD36" s="80"/>
      <c r="AE36" s="81"/>
      <c r="AF36" s="80"/>
      <c r="AG36" s="80"/>
      <c r="AH36" s="80"/>
      <c r="AI36" s="81"/>
      <c r="AJ36" s="80"/>
      <c r="AK36" s="80"/>
      <c r="AL36" s="80"/>
      <c r="AM36" s="468"/>
      <c r="AN36" s="469"/>
      <c r="AO36" s="469"/>
      <c r="AP36" s="470"/>
      <c r="AQ36" s="98"/>
      <c r="AR36" s="99"/>
      <c r="AS36" s="91"/>
      <c r="AT36" s="99"/>
      <c r="AU36" s="90"/>
      <c r="AV36" s="91"/>
      <c r="AW36" s="91"/>
      <c r="AX36" s="91"/>
      <c r="AY36" s="90"/>
      <c r="AZ36" s="91"/>
      <c r="BA36" s="91"/>
      <c r="BB36" s="91"/>
      <c r="BC36" s="90"/>
      <c r="BD36" s="91"/>
      <c r="BE36" s="91"/>
      <c r="BF36" s="91"/>
      <c r="BG36" s="90"/>
      <c r="BH36" s="91"/>
      <c r="BI36" s="91"/>
      <c r="BJ36" s="91"/>
      <c r="BK36" s="495"/>
      <c r="BL36" s="550"/>
      <c r="BM36" s="553"/>
      <c r="BN36" s="556"/>
      <c r="BO36" s="539"/>
      <c r="BP36" s="542"/>
      <c r="BQ36" s="542"/>
      <c r="BR36" s="545"/>
    </row>
    <row r="37" spans="1:70" ht="13.5" customHeight="1" x14ac:dyDescent="0.2">
      <c r="A37" s="598"/>
      <c r="B37" s="456" t="str">
        <f>IF(組み分け!B16="","",組み分け!B16)</f>
        <v/>
      </c>
      <c r="C37" s="599"/>
      <c r="D37" s="446"/>
      <c r="E37" s="446"/>
      <c r="F37" s="446"/>
      <c r="G37" s="445"/>
      <c r="H37" s="446"/>
      <c r="I37" s="446"/>
      <c r="J37" s="446"/>
      <c r="K37" s="445"/>
      <c r="L37" s="446"/>
      <c r="M37" s="446"/>
      <c r="N37" s="446"/>
      <c r="O37" s="445"/>
      <c r="P37" s="446"/>
      <c r="Q37" s="446"/>
      <c r="R37" s="446"/>
      <c r="S37" s="445"/>
      <c r="T37" s="446"/>
      <c r="U37" s="446"/>
      <c r="V37" s="446"/>
      <c r="W37" s="445"/>
      <c r="X37" s="446"/>
      <c r="Y37" s="446"/>
      <c r="Z37" s="446"/>
      <c r="AA37" s="445"/>
      <c r="AB37" s="446"/>
      <c r="AC37" s="446"/>
      <c r="AD37" s="446"/>
      <c r="AE37" s="445"/>
      <c r="AF37" s="446"/>
      <c r="AG37" s="446"/>
      <c r="AH37" s="446"/>
      <c r="AI37" s="445"/>
      <c r="AJ37" s="446"/>
      <c r="AK37" s="446"/>
      <c r="AL37" s="446"/>
      <c r="AM37" s="445"/>
      <c r="AN37" s="446"/>
      <c r="AO37" s="446"/>
      <c r="AP37" s="446"/>
      <c r="AQ37" s="467"/>
      <c r="AR37" s="460"/>
      <c r="AS37" s="460"/>
      <c r="AT37" s="461"/>
      <c r="AU37" s="448"/>
      <c r="AV37" s="449"/>
      <c r="AW37" s="449"/>
      <c r="AX37" s="449"/>
      <c r="AY37" s="448"/>
      <c r="AZ37" s="449"/>
      <c r="BA37" s="449"/>
      <c r="BB37" s="449"/>
      <c r="BC37" s="448"/>
      <c r="BD37" s="449"/>
      <c r="BE37" s="449"/>
      <c r="BF37" s="449"/>
      <c r="BG37" s="448"/>
      <c r="BH37" s="449"/>
      <c r="BI37" s="449"/>
      <c r="BJ37" s="449"/>
      <c r="BK37" s="442"/>
      <c r="BL37" s="531"/>
      <c r="BM37" s="533"/>
      <c r="BN37" s="535"/>
      <c r="BO37" s="503"/>
      <c r="BP37" s="502"/>
      <c r="BQ37" s="502"/>
      <c r="BR37" s="529"/>
    </row>
    <row r="38" spans="1:70" ht="13.5" customHeight="1" x14ac:dyDescent="0.2">
      <c r="A38" s="598"/>
      <c r="B38" s="457"/>
      <c r="C38" s="474"/>
      <c r="D38" s="446"/>
      <c r="E38" s="446"/>
      <c r="F38" s="446"/>
      <c r="G38" s="447"/>
      <c r="H38" s="446"/>
      <c r="I38" s="446"/>
      <c r="J38" s="446"/>
      <c r="K38" s="447"/>
      <c r="L38" s="446"/>
      <c r="M38" s="446"/>
      <c r="N38" s="446"/>
      <c r="O38" s="447"/>
      <c r="P38" s="446"/>
      <c r="Q38" s="446"/>
      <c r="R38" s="446"/>
      <c r="S38" s="447"/>
      <c r="T38" s="446"/>
      <c r="U38" s="446"/>
      <c r="V38" s="446"/>
      <c r="W38" s="447"/>
      <c r="X38" s="446"/>
      <c r="Y38" s="446"/>
      <c r="Z38" s="446"/>
      <c r="AA38" s="596"/>
      <c r="AB38" s="597"/>
      <c r="AC38" s="597"/>
      <c r="AD38" s="597"/>
      <c r="AE38" s="596"/>
      <c r="AF38" s="597"/>
      <c r="AG38" s="597"/>
      <c r="AH38" s="597"/>
      <c r="AI38" s="447"/>
      <c r="AJ38" s="446"/>
      <c r="AK38" s="446"/>
      <c r="AL38" s="446"/>
      <c r="AM38" s="447"/>
      <c r="AN38" s="446"/>
      <c r="AO38" s="446"/>
      <c r="AP38" s="446"/>
      <c r="AQ38" s="447"/>
      <c r="AR38" s="446"/>
      <c r="AS38" s="446"/>
      <c r="AT38" s="455"/>
      <c r="AU38" s="450"/>
      <c r="AV38" s="451"/>
      <c r="AW38" s="451"/>
      <c r="AX38" s="451"/>
      <c r="AY38" s="450"/>
      <c r="AZ38" s="451"/>
      <c r="BA38" s="451"/>
      <c r="BB38" s="451"/>
      <c r="BC38" s="450"/>
      <c r="BD38" s="451"/>
      <c r="BE38" s="451"/>
      <c r="BF38" s="451"/>
      <c r="BG38" s="450"/>
      <c r="BH38" s="451"/>
      <c r="BI38" s="451"/>
      <c r="BJ38" s="451"/>
      <c r="BK38" s="443"/>
      <c r="BL38" s="517"/>
      <c r="BM38" s="519"/>
      <c r="BN38" s="511"/>
      <c r="BO38" s="506"/>
      <c r="BP38" s="505"/>
      <c r="BQ38" s="505"/>
      <c r="BR38" s="515"/>
    </row>
    <row r="39" spans="1:70" ht="20.100000000000001" customHeight="1" x14ac:dyDescent="0.2">
      <c r="A39" s="598"/>
      <c r="B39" s="458"/>
      <c r="C39" s="168"/>
      <c r="D39" s="91"/>
      <c r="E39" s="91"/>
      <c r="F39" s="91"/>
      <c r="G39" s="90"/>
      <c r="H39" s="91"/>
      <c r="I39" s="91"/>
      <c r="J39" s="91"/>
      <c r="K39" s="90"/>
      <c r="L39" s="91"/>
      <c r="M39" s="91"/>
      <c r="N39" s="91"/>
      <c r="O39" s="90"/>
      <c r="P39" s="91"/>
      <c r="Q39" s="91"/>
      <c r="R39" s="91"/>
      <c r="S39" s="90"/>
      <c r="T39" s="91"/>
      <c r="U39" s="91"/>
      <c r="V39" s="91"/>
      <c r="W39" s="90"/>
      <c r="X39" s="91"/>
      <c r="Y39" s="91"/>
      <c r="Z39" s="91"/>
      <c r="AA39" s="90"/>
      <c r="AB39" s="91"/>
      <c r="AC39" s="91"/>
      <c r="AD39" s="91"/>
      <c r="AE39" s="90"/>
      <c r="AF39" s="91"/>
      <c r="AG39" s="91"/>
      <c r="AH39" s="91"/>
      <c r="AI39" s="90"/>
      <c r="AJ39" s="91"/>
      <c r="AK39" s="91"/>
      <c r="AL39" s="91"/>
      <c r="AM39" s="90"/>
      <c r="AN39" s="91"/>
      <c r="AO39" s="91"/>
      <c r="AP39" s="91"/>
      <c r="AQ39" s="468"/>
      <c r="AR39" s="469"/>
      <c r="AS39" s="469"/>
      <c r="AT39" s="470"/>
      <c r="AU39" s="90"/>
      <c r="AV39" s="91"/>
      <c r="AW39" s="91"/>
      <c r="AX39" s="91"/>
      <c r="AY39" s="90"/>
      <c r="AZ39" s="91"/>
      <c r="BA39" s="91"/>
      <c r="BB39" s="91"/>
      <c r="BC39" s="90"/>
      <c r="BD39" s="91"/>
      <c r="BE39" s="91"/>
      <c r="BF39" s="91"/>
      <c r="BG39" s="90"/>
      <c r="BH39" s="91"/>
      <c r="BI39" s="91"/>
      <c r="BJ39" s="91"/>
      <c r="BK39" s="444"/>
      <c r="BL39" s="532"/>
      <c r="BM39" s="534"/>
      <c r="BN39" s="536"/>
      <c r="BO39" s="509"/>
      <c r="BP39" s="508"/>
      <c r="BQ39" s="508"/>
      <c r="BR39" s="530"/>
    </row>
    <row r="40" spans="1:70" ht="13.5" customHeight="1" x14ac:dyDescent="0.2">
      <c r="A40" s="598"/>
      <c r="B40" s="456" t="str">
        <f>IF(組み分け!B16="","",組み分け!B16)</f>
        <v/>
      </c>
      <c r="C40" s="448"/>
      <c r="D40" s="449"/>
      <c r="E40" s="449"/>
      <c r="F40" s="449"/>
      <c r="G40" s="448"/>
      <c r="H40" s="449"/>
      <c r="I40" s="449"/>
      <c r="J40" s="449"/>
      <c r="K40" s="448"/>
      <c r="L40" s="449"/>
      <c r="M40" s="449"/>
      <c r="N40" s="449"/>
      <c r="O40" s="448"/>
      <c r="P40" s="449"/>
      <c r="Q40" s="449"/>
      <c r="R40" s="449"/>
      <c r="S40" s="448"/>
      <c r="T40" s="449"/>
      <c r="U40" s="449"/>
      <c r="V40" s="449"/>
      <c r="W40" s="448"/>
      <c r="X40" s="449"/>
      <c r="Y40" s="449"/>
      <c r="Z40" s="449"/>
      <c r="AA40" s="448"/>
      <c r="AB40" s="449"/>
      <c r="AC40" s="449"/>
      <c r="AD40" s="449"/>
      <c r="AE40" s="448"/>
      <c r="AF40" s="449"/>
      <c r="AG40" s="449"/>
      <c r="AH40" s="449"/>
      <c r="AI40" s="448"/>
      <c r="AJ40" s="449"/>
      <c r="AK40" s="449"/>
      <c r="AL40" s="449"/>
      <c r="AM40" s="448"/>
      <c r="AN40" s="449"/>
      <c r="AO40" s="449"/>
      <c r="AP40" s="449"/>
      <c r="AQ40" s="448"/>
      <c r="AR40" s="449"/>
      <c r="AS40" s="449"/>
      <c r="AT40" s="449"/>
      <c r="AU40" s="502"/>
      <c r="AV40" s="503"/>
      <c r="AW40" s="503"/>
      <c r="AX40" s="504"/>
      <c r="AY40" s="448"/>
      <c r="AZ40" s="449"/>
      <c r="BA40" s="449"/>
      <c r="BB40" s="449"/>
      <c r="BC40" s="448"/>
      <c r="BD40" s="449"/>
      <c r="BE40" s="449"/>
      <c r="BF40" s="449"/>
      <c r="BG40" s="448"/>
      <c r="BH40" s="449"/>
      <c r="BI40" s="449"/>
      <c r="BJ40" s="449"/>
      <c r="BK40" s="169"/>
      <c r="BL40" s="170"/>
      <c r="BM40" s="171"/>
      <c r="BN40" s="172"/>
      <c r="BO40" s="145"/>
      <c r="BP40" s="144"/>
      <c r="BQ40" s="144"/>
      <c r="BR40" s="173"/>
    </row>
    <row r="41" spans="1:70" ht="13.5" customHeight="1" x14ac:dyDescent="0.2">
      <c r="A41" s="598"/>
      <c r="B41" s="457"/>
      <c r="C41" s="450"/>
      <c r="D41" s="451"/>
      <c r="E41" s="451"/>
      <c r="F41" s="451"/>
      <c r="G41" s="450"/>
      <c r="H41" s="451"/>
      <c r="I41" s="451"/>
      <c r="J41" s="451"/>
      <c r="K41" s="450"/>
      <c r="L41" s="451"/>
      <c r="M41" s="451"/>
      <c r="N41" s="451"/>
      <c r="O41" s="450"/>
      <c r="P41" s="451"/>
      <c r="Q41" s="451"/>
      <c r="R41" s="451"/>
      <c r="S41" s="450"/>
      <c r="T41" s="451"/>
      <c r="U41" s="451"/>
      <c r="V41" s="451"/>
      <c r="W41" s="450"/>
      <c r="X41" s="451"/>
      <c r="Y41" s="451"/>
      <c r="Z41" s="451"/>
      <c r="AA41" s="450"/>
      <c r="AB41" s="451"/>
      <c r="AC41" s="451"/>
      <c r="AD41" s="451"/>
      <c r="AE41" s="450"/>
      <c r="AF41" s="451"/>
      <c r="AG41" s="451"/>
      <c r="AH41" s="451"/>
      <c r="AI41" s="450"/>
      <c r="AJ41" s="451"/>
      <c r="AK41" s="451"/>
      <c r="AL41" s="451"/>
      <c r="AM41" s="450"/>
      <c r="AN41" s="451"/>
      <c r="AO41" s="451"/>
      <c r="AP41" s="451"/>
      <c r="AQ41" s="450"/>
      <c r="AR41" s="451"/>
      <c r="AS41" s="451"/>
      <c r="AT41" s="451"/>
      <c r="AU41" s="505"/>
      <c r="AV41" s="506"/>
      <c r="AW41" s="506"/>
      <c r="AX41" s="507"/>
      <c r="AY41" s="450"/>
      <c r="AZ41" s="451"/>
      <c r="BA41" s="451"/>
      <c r="BB41" s="451"/>
      <c r="BC41" s="450"/>
      <c r="BD41" s="451"/>
      <c r="BE41" s="451"/>
      <c r="BF41" s="451"/>
      <c r="BG41" s="450"/>
      <c r="BH41" s="451"/>
      <c r="BI41" s="451"/>
      <c r="BJ41" s="451"/>
      <c r="BK41" s="169"/>
      <c r="BL41" s="170"/>
      <c r="BM41" s="171"/>
      <c r="BN41" s="172"/>
      <c r="BO41" s="145"/>
      <c r="BP41" s="144"/>
      <c r="BQ41" s="144"/>
      <c r="BR41" s="173"/>
    </row>
    <row r="42" spans="1:70" ht="19.5" customHeight="1" x14ac:dyDescent="0.2">
      <c r="A42" s="598"/>
      <c r="B42" s="458"/>
      <c r="C42" s="90"/>
      <c r="D42" s="91"/>
      <c r="E42" s="91"/>
      <c r="F42" s="91"/>
      <c r="G42" s="90"/>
      <c r="H42" s="91"/>
      <c r="I42" s="91"/>
      <c r="J42" s="91"/>
      <c r="K42" s="90"/>
      <c r="L42" s="91"/>
      <c r="M42" s="91"/>
      <c r="N42" s="91"/>
      <c r="O42" s="90"/>
      <c r="P42" s="91"/>
      <c r="Q42" s="91"/>
      <c r="R42" s="91"/>
      <c r="S42" s="90"/>
      <c r="T42" s="91"/>
      <c r="U42" s="91"/>
      <c r="V42" s="91"/>
      <c r="W42" s="90"/>
      <c r="X42" s="91"/>
      <c r="Y42" s="91"/>
      <c r="Z42" s="91"/>
      <c r="AA42" s="90"/>
      <c r="AB42" s="91"/>
      <c r="AC42" s="91"/>
      <c r="AD42" s="91"/>
      <c r="AE42" s="90"/>
      <c r="AF42" s="91"/>
      <c r="AG42" s="91"/>
      <c r="AH42" s="91"/>
      <c r="AI42" s="90"/>
      <c r="AJ42" s="91"/>
      <c r="AK42" s="91"/>
      <c r="AL42" s="91"/>
      <c r="AM42" s="90"/>
      <c r="AN42" s="91"/>
      <c r="AO42" s="91"/>
      <c r="AP42" s="91"/>
      <c r="AQ42" s="90"/>
      <c r="AR42" s="91"/>
      <c r="AS42" s="91"/>
      <c r="AT42" s="91"/>
      <c r="AU42" s="508"/>
      <c r="AV42" s="509"/>
      <c r="AW42" s="509"/>
      <c r="AX42" s="510"/>
      <c r="AY42" s="90"/>
      <c r="AZ42" s="91"/>
      <c r="BA42" s="91"/>
      <c r="BB42" s="91"/>
      <c r="BC42" s="90"/>
      <c r="BD42" s="91"/>
      <c r="BE42" s="91"/>
      <c r="BF42" s="91"/>
      <c r="BG42" s="90"/>
      <c r="BH42" s="91"/>
      <c r="BI42" s="91"/>
      <c r="BJ42" s="91"/>
      <c r="BK42" s="169"/>
      <c r="BL42" s="170"/>
      <c r="BM42" s="171"/>
      <c r="BN42" s="172"/>
      <c r="BO42" s="145"/>
      <c r="BP42" s="144"/>
      <c r="BQ42" s="144"/>
      <c r="BR42" s="173"/>
    </row>
    <row r="43" spans="1:70" ht="13.5" customHeight="1" x14ac:dyDescent="0.2">
      <c r="A43" s="598"/>
      <c r="B43" s="456" t="str">
        <f>IF(組み分け!B17="","",組み分け!B17)</f>
        <v/>
      </c>
      <c r="C43" s="445"/>
      <c r="D43" s="446"/>
      <c r="E43" s="446"/>
      <c r="F43" s="446"/>
      <c r="G43" s="445"/>
      <c r="H43" s="446"/>
      <c r="I43" s="446"/>
      <c r="J43" s="446"/>
      <c r="K43" s="445"/>
      <c r="L43" s="446"/>
      <c r="M43" s="446"/>
      <c r="N43" s="446"/>
      <c r="O43" s="445"/>
      <c r="P43" s="446"/>
      <c r="Q43" s="446"/>
      <c r="R43" s="446"/>
      <c r="S43" s="445"/>
      <c r="T43" s="446"/>
      <c r="U43" s="446"/>
      <c r="V43" s="446"/>
      <c r="W43" s="445"/>
      <c r="X43" s="446"/>
      <c r="Y43" s="446"/>
      <c r="Z43" s="446"/>
      <c r="AA43" s="445"/>
      <c r="AB43" s="446"/>
      <c r="AC43" s="446"/>
      <c r="AD43" s="446"/>
      <c r="AE43" s="445"/>
      <c r="AF43" s="446"/>
      <c r="AG43" s="446"/>
      <c r="AH43" s="446"/>
      <c r="AI43" s="445"/>
      <c r="AJ43" s="446"/>
      <c r="AK43" s="446"/>
      <c r="AL43" s="446"/>
      <c r="AM43" s="445"/>
      <c r="AN43" s="446"/>
      <c r="AO43" s="446"/>
      <c r="AP43" s="446"/>
      <c r="AQ43" s="445"/>
      <c r="AR43" s="446"/>
      <c r="AS43" s="446"/>
      <c r="AT43" s="446"/>
      <c r="AU43" s="445"/>
      <c r="AV43" s="446"/>
      <c r="AW43" s="446"/>
      <c r="AX43" s="446"/>
      <c r="AY43" s="502"/>
      <c r="AZ43" s="503"/>
      <c r="BA43" s="503"/>
      <c r="BB43" s="504"/>
      <c r="BC43" s="448"/>
      <c r="BD43" s="449"/>
      <c r="BE43" s="449"/>
      <c r="BF43" s="449"/>
      <c r="BG43" s="448"/>
      <c r="BH43" s="449"/>
      <c r="BI43" s="449"/>
      <c r="BJ43" s="449"/>
      <c r="BK43" s="174"/>
      <c r="BL43" s="175"/>
      <c r="BM43" s="176"/>
      <c r="BN43" s="177"/>
      <c r="BO43" s="143"/>
      <c r="BP43" s="142"/>
      <c r="BQ43" s="142"/>
      <c r="BR43" s="178"/>
    </row>
    <row r="44" spans="1:70" ht="13.5" customHeight="1" x14ac:dyDescent="0.2">
      <c r="A44" s="598"/>
      <c r="B44" s="457"/>
      <c r="C44" s="447"/>
      <c r="D44" s="446"/>
      <c r="E44" s="446"/>
      <c r="F44" s="446"/>
      <c r="G44" s="447"/>
      <c r="H44" s="446"/>
      <c r="I44" s="446"/>
      <c r="J44" s="446"/>
      <c r="K44" s="447"/>
      <c r="L44" s="446"/>
      <c r="M44" s="446"/>
      <c r="N44" s="446"/>
      <c r="O44" s="447"/>
      <c r="P44" s="446"/>
      <c r="Q44" s="446"/>
      <c r="R44" s="446"/>
      <c r="S44" s="447"/>
      <c r="T44" s="446"/>
      <c r="U44" s="446"/>
      <c r="V44" s="446"/>
      <c r="W44" s="447"/>
      <c r="X44" s="446"/>
      <c r="Y44" s="446"/>
      <c r="Z44" s="446"/>
      <c r="AA44" s="447"/>
      <c r="AB44" s="446"/>
      <c r="AC44" s="446"/>
      <c r="AD44" s="446"/>
      <c r="AE44" s="447"/>
      <c r="AF44" s="446"/>
      <c r="AG44" s="446"/>
      <c r="AH44" s="446"/>
      <c r="AI44" s="447"/>
      <c r="AJ44" s="446"/>
      <c r="AK44" s="446"/>
      <c r="AL44" s="446"/>
      <c r="AM44" s="447"/>
      <c r="AN44" s="446"/>
      <c r="AO44" s="446"/>
      <c r="AP44" s="446"/>
      <c r="AQ44" s="447"/>
      <c r="AR44" s="446"/>
      <c r="AS44" s="446"/>
      <c r="AT44" s="446"/>
      <c r="AU44" s="447"/>
      <c r="AV44" s="446"/>
      <c r="AW44" s="446"/>
      <c r="AX44" s="446"/>
      <c r="AY44" s="505"/>
      <c r="AZ44" s="506"/>
      <c r="BA44" s="506"/>
      <c r="BB44" s="507"/>
      <c r="BC44" s="450"/>
      <c r="BD44" s="451"/>
      <c r="BE44" s="451"/>
      <c r="BF44" s="451"/>
      <c r="BG44" s="450"/>
      <c r="BH44" s="451"/>
      <c r="BI44" s="451"/>
      <c r="BJ44" s="451"/>
      <c r="BK44" s="169"/>
      <c r="BL44" s="170"/>
      <c r="BM44" s="171"/>
      <c r="BN44" s="172"/>
      <c r="BO44" s="145"/>
      <c r="BP44" s="144"/>
      <c r="BQ44" s="144"/>
      <c r="BR44" s="173"/>
    </row>
    <row r="45" spans="1:70" ht="20.100000000000001" customHeight="1" x14ac:dyDescent="0.2">
      <c r="A45" s="598"/>
      <c r="B45" s="458"/>
      <c r="C45" s="90"/>
      <c r="D45" s="91"/>
      <c r="E45" s="91"/>
      <c r="F45" s="91"/>
      <c r="G45" s="90"/>
      <c r="H45" s="91"/>
      <c r="I45" s="91"/>
      <c r="J45" s="91"/>
      <c r="K45" s="90"/>
      <c r="L45" s="91"/>
      <c r="M45" s="91"/>
      <c r="N45" s="91"/>
      <c r="O45" s="90"/>
      <c r="P45" s="91"/>
      <c r="Q45" s="91"/>
      <c r="R45" s="91"/>
      <c r="S45" s="90"/>
      <c r="T45" s="91"/>
      <c r="U45" s="91"/>
      <c r="V45" s="91"/>
      <c r="W45" s="90"/>
      <c r="X45" s="91"/>
      <c r="Y45" s="91"/>
      <c r="Z45" s="91"/>
      <c r="AA45" s="90"/>
      <c r="AB45" s="91"/>
      <c r="AC45" s="91"/>
      <c r="AD45" s="91"/>
      <c r="AE45" s="90"/>
      <c r="AF45" s="91"/>
      <c r="AG45" s="91"/>
      <c r="AH45" s="91"/>
      <c r="AI45" s="90"/>
      <c r="AJ45" s="91"/>
      <c r="AK45" s="91"/>
      <c r="AL45" s="91"/>
      <c r="AM45" s="90"/>
      <c r="AN45" s="91"/>
      <c r="AO45" s="91"/>
      <c r="AP45" s="91"/>
      <c r="AQ45" s="90"/>
      <c r="AR45" s="91"/>
      <c r="AS45" s="91"/>
      <c r="AT45" s="91"/>
      <c r="AU45" s="90"/>
      <c r="AV45" s="91"/>
      <c r="AW45" s="91"/>
      <c r="AX45" s="91"/>
      <c r="AY45" s="508"/>
      <c r="AZ45" s="509"/>
      <c r="BA45" s="509"/>
      <c r="BB45" s="510"/>
      <c r="BC45" s="90"/>
      <c r="BD45" s="91"/>
      <c r="BE45" s="91"/>
      <c r="BF45" s="91"/>
      <c r="BG45" s="90"/>
      <c r="BH45" s="91"/>
      <c r="BI45" s="91"/>
      <c r="BJ45" s="91"/>
      <c r="BK45" s="179"/>
      <c r="BL45" s="180"/>
      <c r="BM45" s="181"/>
      <c r="BN45" s="182"/>
      <c r="BO45" s="91"/>
      <c r="BP45" s="90"/>
      <c r="BQ45" s="90"/>
      <c r="BR45" s="183"/>
    </row>
    <row r="46" spans="1:70" ht="13.5" customHeight="1" x14ac:dyDescent="0.2">
      <c r="A46" s="442"/>
      <c r="B46" s="456" t="str">
        <f>IF(組み分け!B18="","",組み分け!B18)</f>
        <v/>
      </c>
      <c r="C46" s="445"/>
      <c r="D46" s="446"/>
      <c r="E46" s="446"/>
      <c r="F46" s="446"/>
      <c r="G46" s="445"/>
      <c r="H46" s="446"/>
      <c r="I46" s="446"/>
      <c r="J46" s="446"/>
      <c r="K46" s="445"/>
      <c r="L46" s="446"/>
      <c r="M46" s="446"/>
      <c r="N46" s="446"/>
      <c r="O46" s="445"/>
      <c r="P46" s="446"/>
      <c r="Q46" s="446"/>
      <c r="R46" s="446"/>
      <c r="S46" s="445"/>
      <c r="T46" s="446"/>
      <c r="U46" s="446"/>
      <c r="V46" s="446"/>
      <c r="W46" s="445"/>
      <c r="X46" s="446"/>
      <c r="Y46" s="446"/>
      <c r="Z46" s="446"/>
      <c r="AA46" s="445"/>
      <c r="AB46" s="446"/>
      <c r="AC46" s="446"/>
      <c r="AD46" s="446"/>
      <c r="AE46" s="445"/>
      <c r="AF46" s="446"/>
      <c r="AG46" s="446"/>
      <c r="AH46" s="446"/>
      <c r="AI46" s="445"/>
      <c r="AJ46" s="446"/>
      <c r="AK46" s="446"/>
      <c r="AL46" s="446"/>
      <c r="AM46" s="445"/>
      <c r="AN46" s="446"/>
      <c r="AO46" s="446"/>
      <c r="AP46" s="446"/>
      <c r="AQ46" s="445"/>
      <c r="AR46" s="446"/>
      <c r="AS46" s="446"/>
      <c r="AT46" s="446"/>
      <c r="AU46" s="445"/>
      <c r="AV46" s="446"/>
      <c r="AW46" s="446"/>
      <c r="AX46" s="446"/>
      <c r="AY46" s="445"/>
      <c r="AZ46" s="446"/>
      <c r="BA46" s="446"/>
      <c r="BB46" s="446"/>
      <c r="BC46" s="448"/>
      <c r="BD46" s="449"/>
      <c r="BE46" s="449"/>
      <c r="BF46" s="449"/>
      <c r="BG46" s="448"/>
      <c r="BH46" s="449"/>
      <c r="BI46" s="449"/>
      <c r="BJ46" s="449"/>
      <c r="BK46" s="169"/>
      <c r="BL46" s="170"/>
      <c r="BM46" s="171"/>
      <c r="BN46" s="172"/>
      <c r="BO46" s="145"/>
      <c r="BP46" s="144"/>
      <c r="BQ46" s="144"/>
      <c r="BR46" s="173"/>
    </row>
    <row r="47" spans="1:70" ht="13.5" customHeight="1" x14ac:dyDescent="0.2">
      <c r="A47" s="443"/>
      <c r="B47" s="457"/>
      <c r="C47" s="447"/>
      <c r="D47" s="446"/>
      <c r="E47" s="446"/>
      <c r="F47" s="446"/>
      <c r="G47" s="447"/>
      <c r="H47" s="446"/>
      <c r="I47" s="446"/>
      <c r="J47" s="446"/>
      <c r="K47" s="447"/>
      <c r="L47" s="446"/>
      <c r="M47" s="446"/>
      <c r="N47" s="446"/>
      <c r="O47" s="447"/>
      <c r="P47" s="446"/>
      <c r="Q47" s="446"/>
      <c r="R47" s="446"/>
      <c r="S47" s="447"/>
      <c r="T47" s="446"/>
      <c r="U47" s="446"/>
      <c r="V47" s="446"/>
      <c r="W47" s="447"/>
      <c r="X47" s="446"/>
      <c r="Y47" s="446"/>
      <c r="Z47" s="446"/>
      <c r="AA47" s="447"/>
      <c r="AB47" s="446"/>
      <c r="AC47" s="446"/>
      <c r="AD47" s="446"/>
      <c r="AE47" s="447"/>
      <c r="AF47" s="446"/>
      <c r="AG47" s="446"/>
      <c r="AH47" s="446"/>
      <c r="AI47" s="447"/>
      <c r="AJ47" s="446"/>
      <c r="AK47" s="446"/>
      <c r="AL47" s="446"/>
      <c r="AM47" s="447"/>
      <c r="AN47" s="446"/>
      <c r="AO47" s="446"/>
      <c r="AP47" s="446"/>
      <c r="AQ47" s="447"/>
      <c r="AR47" s="446"/>
      <c r="AS47" s="446"/>
      <c r="AT47" s="446"/>
      <c r="AU47" s="447"/>
      <c r="AV47" s="446"/>
      <c r="AW47" s="446"/>
      <c r="AX47" s="446"/>
      <c r="AY47" s="447"/>
      <c r="AZ47" s="446"/>
      <c r="BA47" s="446"/>
      <c r="BB47" s="446"/>
      <c r="BC47" s="450"/>
      <c r="BD47" s="451"/>
      <c r="BE47" s="451"/>
      <c r="BF47" s="451"/>
      <c r="BG47" s="450"/>
      <c r="BH47" s="451"/>
      <c r="BI47" s="451"/>
      <c r="BJ47" s="451"/>
      <c r="BK47" s="169"/>
      <c r="BL47" s="170"/>
      <c r="BM47" s="171"/>
      <c r="BN47" s="172"/>
      <c r="BO47" s="145"/>
      <c r="BP47" s="144"/>
      <c r="BQ47" s="144"/>
      <c r="BR47" s="173"/>
    </row>
    <row r="48" spans="1:70" ht="13.5" customHeight="1" x14ac:dyDescent="0.2">
      <c r="A48" s="444"/>
      <c r="B48" s="458"/>
      <c r="C48" s="90"/>
      <c r="D48" s="91"/>
      <c r="E48" s="91"/>
      <c r="F48" s="91"/>
      <c r="G48" s="90"/>
      <c r="H48" s="91"/>
      <c r="I48" s="91"/>
      <c r="J48" s="91"/>
      <c r="K48" s="90"/>
      <c r="L48" s="91"/>
      <c r="M48" s="91"/>
      <c r="N48" s="91"/>
      <c r="O48" s="90"/>
      <c r="P48" s="91"/>
      <c r="Q48" s="91"/>
      <c r="R48" s="91"/>
      <c r="S48" s="90"/>
      <c r="T48" s="91"/>
      <c r="U48" s="91"/>
      <c r="V48" s="91"/>
      <c r="W48" s="90"/>
      <c r="X48" s="91"/>
      <c r="Y48" s="91"/>
      <c r="Z48" s="91"/>
      <c r="AA48" s="90"/>
      <c r="AB48" s="91"/>
      <c r="AC48" s="91"/>
      <c r="AD48" s="91"/>
      <c r="AE48" s="90"/>
      <c r="AF48" s="91"/>
      <c r="AG48" s="91"/>
      <c r="AH48" s="91"/>
      <c r="AI48" s="90"/>
      <c r="AJ48" s="91"/>
      <c r="AK48" s="91"/>
      <c r="AL48" s="91"/>
      <c r="AM48" s="90"/>
      <c r="AN48" s="91"/>
      <c r="AO48" s="91"/>
      <c r="AP48" s="91"/>
      <c r="AQ48" s="90"/>
      <c r="AR48" s="91"/>
      <c r="AS48" s="91"/>
      <c r="AT48" s="91"/>
      <c r="AU48" s="90"/>
      <c r="AV48" s="91"/>
      <c r="AW48" s="91"/>
      <c r="AX48" s="91"/>
      <c r="AY48" s="90"/>
      <c r="AZ48" s="91"/>
      <c r="BA48" s="91"/>
      <c r="BB48" s="91"/>
      <c r="BC48" s="90"/>
      <c r="BD48" s="91"/>
      <c r="BE48" s="91"/>
      <c r="BF48" s="91"/>
      <c r="BG48" s="90"/>
      <c r="BH48" s="91"/>
      <c r="BI48" s="91"/>
      <c r="BJ48" s="91"/>
      <c r="BK48" s="169"/>
      <c r="BL48" s="170"/>
      <c r="BM48" s="171"/>
      <c r="BN48" s="172"/>
      <c r="BO48" s="145"/>
      <c r="BP48" s="144"/>
      <c r="BQ48" s="144"/>
      <c r="BR48" s="173"/>
    </row>
    <row r="49" spans="1:73" ht="13.5" customHeight="1" x14ac:dyDescent="0.2">
      <c r="A49" s="442"/>
      <c r="B49" s="457" t="str">
        <f>IF(組み分け!B19="","",組み分け!B19)</f>
        <v/>
      </c>
      <c r="C49" s="474" t="str">
        <f>IF(AU7="","",AU7)</f>
        <v/>
      </c>
      <c r="D49" s="446"/>
      <c r="E49" s="446"/>
      <c r="F49" s="446"/>
      <c r="G49" s="447" t="str">
        <f>IF(AU10="","",AU10)</f>
        <v/>
      </c>
      <c r="H49" s="446"/>
      <c r="I49" s="446"/>
      <c r="J49" s="446"/>
      <c r="K49" s="447" t="str">
        <f>IF(AU13="","",AU13)</f>
        <v/>
      </c>
      <c r="L49" s="446"/>
      <c r="M49" s="446"/>
      <c r="N49" s="446"/>
      <c r="O49" s="447" t="str">
        <f>IF(AU16="","",AU16)</f>
        <v/>
      </c>
      <c r="P49" s="446"/>
      <c r="Q49" s="446"/>
      <c r="R49" s="446"/>
      <c r="S49" s="447" t="str">
        <f>IF(AU19="","",AU19)</f>
        <v/>
      </c>
      <c r="T49" s="446"/>
      <c r="U49" s="446"/>
      <c r="V49" s="446"/>
      <c r="W49" s="447" t="str">
        <f>IF(AU22="","",AU22)</f>
        <v/>
      </c>
      <c r="X49" s="446"/>
      <c r="Y49" s="446"/>
      <c r="Z49" s="446"/>
      <c r="AA49" s="447" t="str">
        <f>IF(AU25="","",AU25)</f>
        <v/>
      </c>
      <c r="AB49" s="446"/>
      <c r="AC49" s="446"/>
      <c r="AD49" s="446"/>
      <c r="AE49" s="447" t="str">
        <f>IF(AU28="","",AU28)</f>
        <v/>
      </c>
      <c r="AF49" s="446"/>
      <c r="AG49" s="446"/>
      <c r="AH49" s="446"/>
      <c r="AI49" s="447" t="str">
        <f>IF(AU31="","",AU31)</f>
        <v/>
      </c>
      <c r="AJ49" s="446"/>
      <c r="AK49" s="446"/>
      <c r="AL49" s="446"/>
      <c r="AM49" s="447" t="str">
        <f>IF(AU34="","",AU34)</f>
        <v/>
      </c>
      <c r="AN49" s="446"/>
      <c r="AO49" s="446"/>
      <c r="AP49" s="446"/>
      <c r="AQ49" s="447" t="str">
        <f>IF(AU37="","",AU37)</f>
        <v/>
      </c>
      <c r="AR49" s="446"/>
      <c r="AS49" s="446"/>
      <c r="AT49" s="446"/>
      <c r="AU49" s="448"/>
      <c r="AV49" s="449"/>
      <c r="AW49" s="449"/>
      <c r="AX49" s="449"/>
      <c r="AY49" s="448"/>
      <c r="AZ49" s="449"/>
      <c r="BA49" s="449"/>
      <c r="BB49" s="449"/>
      <c r="BC49" s="448"/>
      <c r="BD49" s="449"/>
      <c r="BE49" s="449"/>
      <c r="BF49" s="449"/>
      <c r="BG49" s="92"/>
      <c r="BH49" s="93"/>
      <c r="BI49" s="93"/>
      <c r="BJ49" s="95"/>
      <c r="BK49" s="443"/>
      <c r="BL49" s="517"/>
      <c r="BM49" s="519"/>
      <c r="BN49" s="511"/>
      <c r="BO49" s="506"/>
      <c r="BP49" s="505"/>
      <c r="BQ49" s="505"/>
      <c r="BR49" s="515"/>
    </row>
    <row r="50" spans="1:73" ht="13.5" customHeight="1" x14ac:dyDescent="0.2">
      <c r="A50" s="443"/>
      <c r="B50" s="457"/>
      <c r="C50" s="474" t="str">
        <f>IF(AU8="","",AU8)</f>
        <v/>
      </c>
      <c r="D50" s="446"/>
      <c r="E50" s="446"/>
      <c r="F50" s="446"/>
      <c r="G50" s="447" t="str">
        <f>IF(AU11="","",AU11)</f>
        <v/>
      </c>
      <c r="H50" s="446"/>
      <c r="I50" s="446"/>
      <c r="J50" s="446"/>
      <c r="K50" s="447" t="str">
        <f>IF(AU14="","",AU14)</f>
        <v/>
      </c>
      <c r="L50" s="446"/>
      <c r="M50" s="446"/>
      <c r="N50" s="446"/>
      <c r="O50" s="447" t="str">
        <f>IF(AU17="","",AU17)</f>
        <v/>
      </c>
      <c r="P50" s="446"/>
      <c r="Q50" s="446"/>
      <c r="R50" s="446"/>
      <c r="S50" s="447" t="str">
        <f>IF(AU20="","",AU20)</f>
        <v/>
      </c>
      <c r="T50" s="446"/>
      <c r="U50" s="446"/>
      <c r="V50" s="446"/>
      <c r="W50" s="447" t="str">
        <f>IF(AU23="","",AU23)</f>
        <v/>
      </c>
      <c r="X50" s="446"/>
      <c r="Y50" s="446"/>
      <c r="Z50" s="446"/>
      <c r="AA50" s="447" t="str">
        <f>IF(AU26="","",AU26)</f>
        <v/>
      </c>
      <c r="AB50" s="446"/>
      <c r="AC50" s="446"/>
      <c r="AD50" s="446"/>
      <c r="AE50" s="447" t="str">
        <f>IF(AU29="","",AU29)</f>
        <v/>
      </c>
      <c r="AF50" s="446"/>
      <c r="AG50" s="446"/>
      <c r="AH50" s="446"/>
      <c r="AI50" s="447" t="str">
        <f>IF(AU32="","",AU32)</f>
        <v/>
      </c>
      <c r="AJ50" s="446"/>
      <c r="AK50" s="446"/>
      <c r="AL50" s="446"/>
      <c r="AM50" s="447" t="str">
        <f>IF(AU35="","",AU35)</f>
        <v/>
      </c>
      <c r="AN50" s="446"/>
      <c r="AO50" s="446"/>
      <c r="AP50" s="446"/>
      <c r="AQ50" s="447" t="str">
        <f>IF(AU38="","",AU38)</f>
        <v/>
      </c>
      <c r="AR50" s="446"/>
      <c r="AS50" s="446"/>
      <c r="AT50" s="446"/>
      <c r="AU50" s="450"/>
      <c r="AV50" s="451"/>
      <c r="AW50" s="451"/>
      <c r="AX50" s="451"/>
      <c r="AY50" s="450"/>
      <c r="AZ50" s="451"/>
      <c r="BA50" s="451"/>
      <c r="BB50" s="451"/>
      <c r="BC50" s="450"/>
      <c r="BD50" s="451"/>
      <c r="BE50" s="451"/>
      <c r="BF50" s="451"/>
      <c r="BG50" s="87"/>
      <c r="BH50" s="88"/>
      <c r="BI50" s="88"/>
      <c r="BJ50" s="89"/>
      <c r="BK50" s="443"/>
      <c r="BL50" s="517"/>
      <c r="BM50" s="519"/>
      <c r="BN50" s="511"/>
      <c r="BO50" s="506"/>
      <c r="BP50" s="505"/>
      <c r="BQ50" s="505"/>
      <c r="BR50" s="515"/>
    </row>
    <row r="51" spans="1:73" ht="20.100000000000001" customHeight="1" thickBot="1" x14ac:dyDescent="0.25">
      <c r="A51" s="472"/>
      <c r="B51" s="473"/>
      <c r="C51" s="101" t="str">
        <f>IF(OR(D51="",F51=""),"",IF(D51=F51,"△",IF(D51&gt;F51,"○",IF(D51&lt;F51,"●",""))))</f>
        <v/>
      </c>
      <c r="D51" s="102" t="str">
        <f>IF(BJ9="","",BJ9)</f>
        <v/>
      </c>
      <c r="E51" s="102"/>
      <c r="F51" s="102"/>
      <c r="G51" s="103"/>
      <c r="H51" s="102"/>
      <c r="I51" s="102"/>
      <c r="J51" s="102"/>
      <c r="K51" s="103"/>
      <c r="L51" s="102"/>
      <c r="M51" s="102"/>
      <c r="N51" s="102"/>
      <c r="O51" s="103"/>
      <c r="P51" s="102"/>
      <c r="Q51" s="102"/>
      <c r="R51" s="102"/>
      <c r="S51" s="103"/>
      <c r="T51" s="102"/>
      <c r="U51" s="102"/>
      <c r="V51" s="102"/>
      <c r="W51" s="103"/>
      <c r="X51" s="102"/>
      <c r="Y51" s="102"/>
      <c r="Z51" s="102"/>
      <c r="AA51" s="103"/>
      <c r="AB51" s="102"/>
      <c r="AC51" s="102"/>
      <c r="AD51" s="102"/>
      <c r="AE51" s="103"/>
      <c r="AF51" s="102"/>
      <c r="AG51" s="102"/>
      <c r="AH51" s="102"/>
      <c r="AI51" s="103"/>
      <c r="AJ51" s="102"/>
      <c r="AK51" s="102"/>
      <c r="AL51" s="102"/>
      <c r="AM51" s="103"/>
      <c r="AN51" s="102"/>
      <c r="AO51" s="102"/>
      <c r="AP51" s="102"/>
      <c r="AQ51" s="103"/>
      <c r="AR51" s="102"/>
      <c r="AS51" s="102"/>
      <c r="AT51" s="102" t="str">
        <f>IF(AV39="","",AV39)</f>
        <v/>
      </c>
      <c r="AU51" s="103"/>
      <c r="AV51" s="102"/>
      <c r="AW51" s="102"/>
      <c r="AX51" s="102"/>
      <c r="AY51" s="103"/>
      <c r="AZ51" s="102"/>
      <c r="BA51" s="102"/>
      <c r="BB51" s="184"/>
      <c r="BC51" s="103"/>
      <c r="BD51" s="102"/>
      <c r="BE51" s="102"/>
      <c r="BF51" s="184"/>
      <c r="BG51" s="96"/>
      <c r="BH51" s="86"/>
      <c r="BI51" s="86"/>
      <c r="BJ51" s="97"/>
      <c r="BK51" s="472"/>
      <c r="BL51" s="518"/>
      <c r="BM51" s="520"/>
      <c r="BN51" s="512"/>
      <c r="BO51" s="513"/>
      <c r="BP51" s="514"/>
      <c r="BQ51" s="514"/>
      <c r="BR51" s="516"/>
    </row>
    <row r="52" spans="1:73" ht="20.100000000000001" customHeight="1" x14ac:dyDescent="0.2">
      <c r="A52" s="51"/>
      <c r="B52" s="52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1"/>
      <c r="BL52" s="51"/>
      <c r="BM52" s="51"/>
      <c r="BN52" s="51"/>
      <c r="BO52" s="51"/>
      <c r="BP52" s="51"/>
      <c r="BQ52" s="51"/>
      <c r="BR52" s="53"/>
    </row>
    <row r="53" spans="1:73" x14ac:dyDescent="0.2">
      <c r="A53" s="478" t="s">
        <v>86</v>
      </c>
      <c r="B53" s="478"/>
      <c r="C53" s="478"/>
      <c r="D53" s="478"/>
      <c r="E53" s="478"/>
      <c r="F53" s="478"/>
      <c r="G53" s="478"/>
      <c r="H53" s="478"/>
      <c r="I53" s="478"/>
      <c r="J53" s="478"/>
      <c r="K53" s="478"/>
      <c r="L53" s="478"/>
      <c r="M53" s="478"/>
      <c r="N53" s="478"/>
      <c r="O53" s="478"/>
      <c r="P53" s="478"/>
      <c r="Q53" s="478"/>
      <c r="R53" s="478"/>
      <c r="S53" s="478"/>
      <c r="T53" s="478"/>
      <c r="U53" s="478"/>
      <c r="V53" s="478"/>
      <c r="W53" s="478"/>
      <c r="X53" s="478"/>
      <c r="Y53" s="478"/>
      <c r="Z53" s="478"/>
      <c r="AA53" s="478"/>
      <c r="AB53" s="478"/>
      <c r="AC53" s="478"/>
      <c r="AD53" s="478"/>
      <c r="AE53" s="478"/>
      <c r="AF53" s="478"/>
      <c r="AG53" s="478"/>
      <c r="AH53" s="478"/>
      <c r="AI53" s="478"/>
      <c r="AJ53" s="478"/>
      <c r="AK53" s="478"/>
      <c r="AL53" s="478"/>
      <c r="AM53" s="478"/>
      <c r="AN53" s="478"/>
      <c r="AO53" s="478"/>
      <c r="AP53" s="478"/>
      <c r="AQ53" s="478"/>
      <c r="AR53" s="478"/>
      <c r="AS53" s="478"/>
      <c r="AT53" s="478"/>
      <c r="AU53" s="478"/>
      <c r="AV53" s="478"/>
      <c r="AW53" s="478"/>
      <c r="AX53" s="478"/>
      <c r="AY53" s="478"/>
      <c r="AZ53" s="478"/>
      <c r="BA53" s="478"/>
      <c r="BB53" s="478"/>
      <c r="BC53" s="478"/>
      <c r="BD53" s="478"/>
      <c r="BE53" s="478"/>
      <c r="BF53" s="478"/>
      <c r="BG53" s="478"/>
      <c r="BH53" s="478"/>
      <c r="BI53" s="478"/>
      <c r="BJ53" s="478"/>
      <c r="BK53" s="478"/>
      <c r="BL53" s="478"/>
      <c r="BM53" s="478"/>
      <c r="BN53" s="478"/>
      <c r="BO53" s="478"/>
      <c r="BP53" s="478"/>
      <c r="BQ53" s="478"/>
      <c r="BR53" s="478"/>
      <c r="BS53" s="44"/>
      <c r="BT53" s="44"/>
      <c r="BU53" s="44"/>
    </row>
    <row r="54" spans="1:73" x14ac:dyDescent="0.2">
      <c r="A54" s="478"/>
      <c r="B54" s="478"/>
      <c r="C54" s="478"/>
      <c r="D54" s="478"/>
      <c r="E54" s="478"/>
      <c r="F54" s="478"/>
      <c r="G54" s="478"/>
      <c r="H54" s="478"/>
      <c r="I54" s="478"/>
      <c r="J54" s="478"/>
      <c r="K54" s="478"/>
      <c r="L54" s="478"/>
      <c r="M54" s="478"/>
      <c r="N54" s="478"/>
      <c r="O54" s="478"/>
      <c r="P54" s="478"/>
      <c r="Q54" s="478"/>
      <c r="R54" s="478"/>
      <c r="S54" s="478"/>
      <c r="T54" s="478"/>
      <c r="U54" s="478"/>
      <c r="V54" s="478"/>
      <c r="W54" s="478"/>
      <c r="X54" s="478"/>
      <c r="Y54" s="478"/>
      <c r="Z54" s="478"/>
      <c r="AA54" s="478"/>
      <c r="AB54" s="478"/>
      <c r="AC54" s="478"/>
      <c r="AD54" s="478"/>
      <c r="AE54" s="478"/>
      <c r="AF54" s="478"/>
      <c r="AG54" s="478"/>
      <c r="AH54" s="478"/>
      <c r="AI54" s="478"/>
      <c r="AJ54" s="478"/>
      <c r="AK54" s="478"/>
      <c r="AL54" s="478"/>
      <c r="AM54" s="478"/>
      <c r="AN54" s="478"/>
      <c r="AO54" s="478"/>
      <c r="AP54" s="478"/>
      <c r="AQ54" s="478"/>
      <c r="AR54" s="478"/>
      <c r="AS54" s="478"/>
      <c r="AT54" s="478"/>
      <c r="AU54" s="478"/>
      <c r="AV54" s="478"/>
      <c r="AW54" s="478"/>
      <c r="AX54" s="478"/>
      <c r="AY54" s="478"/>
      <c r="AZ54" s="478"/>
      <c r="BA54" s="478"/>
      <c r="BB54" s="478"/>
      <c r="BC54" s="478"/>
      <c r="BD54" s="478"/>
      <c r="BE54" s="478"/>
      <c r="BF54" s="478"/>
      <c r="BG54" s="478"/>
      <c r="BH54" s="478"/>
      <c r="BI54" s="478"/>
      <c r="BJ54" s="478"/>
      <c r="BK54" s="478"/>
      <c r="BL54" s="478"/>
      <c r="BM54" s="478"/>
      <c r="BN54" s="478"/>
      <c r="BO54" s="478"/>
      <c r="BP54" s="478"/>
      <c r="BQ54" s="478"/>
      <c r="BR54" s="478"/>
    </row>
    <row r="55" spans="1:73" x14ac:dyDescent="0.2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</row>
    <row r="56" spans="1:73" ht="16.8" thickBot="1" x14ac:dyDescent="0.25">
      <c r="A56" s="47"/>
      <c r="B56" s="140" t="s">
        <v>44</v>
      </c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</row>
    <row r="57" spans="1:73" ht="17.25" customHeight="1" x14ac:dyDescent="0.2">
      <c r="A57" s="591" t="s">
        <v>45</v>
      </c>
      <c r="B57" s="592"/>
      <c r="C57" s="48"/>
      <c r="D57" s="595">
        <f>IF(A59="","",A59)</f>
        <v>11</v>
      </c>
      <c r="E57" s="595"/>
      <c r="F57" s="82"/>
      <c r="G57" s="83"/>
      <c r="H57" s="595">
        <f>IF(A62="","",A62)</f>
        <v>12</v>
      </c>
      <c r="I57" s="595"/>
      <c r="J57" s="82"/>
      <c r="K57" s="83"/>
      <c r="L57" s="595">
        <f>IF(A65="","",A65)</f>
        <v>13</v>
      </c>
      <c r="M57" s="595"/>
      <c r="N57" s="82"/>
      <c r="O57" s="83"/>
      <c r="P57" s="595">
        <f>IF(A68="","",A68)</f>
        <v>14</v>
      </c>
      <c r="Q57" s="595"/>
      <c r="R57" s="82"/>
      <c r="S57" s="83"/>
      <c r="T57" s="595">
        <f>IF(A71="","",A71)</f>
        <v>15</v>
      </c>
      <c r="U57" s="595"/>
      <c r="V57" s="82"/>
      <c r="W57" s="83"/>
      <c r="X57" s="595">
        <f>IF(A74="","",A74)</f>
        <v>16</v>
      </c>
      <c r="Y57" s="595"/>
      <c r="Z57" s="82"/>
      <c r="AA57" s="83"/>
      <c r="AB57" s="595">
        <f>IF(A77="","",A77)</f>
        <v>17</v>
      </c>
      <c r="AC57" s="595"/>
      <c r="AD57" s="82"/>
      <c r="AE57" s="83"/>
      <c r="AF57" s="595">
        <f>IF(A80="","",A80)</f>
        <v>18</v>
      </c>
      <c r="AG57" s="595"/>
      <c r="AH57" s="82"/>
      <c r="AI57" s="83"/>
      <c r="AJ57" s="595">
        <f>IF(A83="","",A83)</f>
        <v>19</v>
      </c>
      <c r="AK57" s="595"/>
      <c r="AL57" s="82"/>
      <c r="AM57" s="83"/>
      <c r="AN57" s="595">
        <f>IF(A86="","",A86)</f>
        <v>20</v>
      </c>
      <c r="AO57" s="595"/>
      <c r="AP57" s="82"/>
      <c r="AQ57" s="185"/>
      <c r="AR57" s="501" t="str">
        <f>IF(A89="","",A89)</f>
        <v/>
      </c>
      <c r="AS57" s="501"/>
      <c r="AT57" s="85"/>
      <c r="AU57" s="185"/>
      <c r="AV57" s="501" t="str">
        <f>IF(A92="","",A92)</f>
        <v/>
      </c>
      <c r="AW57" s="501"/>
      <c r="AX57" s="85"/>
      <c r="AY57" s="185"/>
      <c r="AZ57" s="501" t="str">
        <f>IF(A95="","",A95)</f>
        <v/>
      </c>
      <c r="BA57" s="501"/>
      <c r="BB57" s="104"/>
      <c r="BC57" s="85"/>
      <c r="BD57" s="501" t="str">
        <f>IF(A98="","",A98)</f>
        <v/>
      </c>
      <c r="BE57" s="501"/>
      <c r="BF57" s="85"/>
      <c r="BG57" s="185"/>
      <c r="BH57" s="501" t="str">
        <f>IF(A101="","",A101)</f>
        <v/>
      </c>
      <c r="BI57" s="501"/>
      <c r="BJ57" s="85"/>
      <c r="BK57" s="479" t="s">
        <v>0</v>
      </c>
      <c r="BL57" s="481" t="s">
        <v>1</v>
      </c>
      <c r="BM57" s="483" t="s">
        <v>2</v>
      </c>
      <c r="BN57" s="485" t="s">
        <v>3</v>
      </c>
      <c r="BO57" s="487" t="s">
        <v>4</v>
      </c>
      <c r="BP57" s="489" t="s">
        <v>5</v>
      </c>
      <c r="BQ57" s="491" t="s">
        <v>6</v>
      </c>
      <c r="BR57" s="485" t="s">
        <v>7</v>
      </c>
    </row>
    <row r="58" spans="1:73" ht="20.100000000000001" customHeight="1" thickBot="1" x14ac:dyDescent="0.25">
      <c r="A58" s="593"/>
      <c r="B58" s="594"/>
      <c r="C58" s="589" t="str">
        <f>IF(B59="","",B59)</f>
        <v>クレバーフット</v>
      </c>
      <c r="D58" s="587"/>
      <c r="E58" s="587"/>
      <c r="F58" s="587"/>
      <c r="G58" s="586" t="str">
        <f>IF(B62="","",B62)</f>
        <v>津島ＡＦＣ</v>
      </c>
      <c r="H58" s="587"/>
      <c r="I58" s="587"/>
      <c r="J58" s="587"/>
      <c r="K58" s="586" t="str">
        <f>IF(B65="","",B65)</f>
        <v>岩倉ＦＣフォルテ</v>
      </c>
      <c r="L58" s="587"/>
      <c r="M58" s="587"/>
      <c r="N58" s="587"/>
      <c r="O58" s="586" t="str">
        <f>IF(B68="","",B68)</f>
        <v>尾張ＦＣ　Ａ</v>
      </c>
      <c r="P58" s="587"/>
      <c r="Q58" s="587"/>
      <c r="R58" s="587"/>
      <c r="S58" s="586" t="str">
        <f>IF(B71="","",B71)</f>
        <v>ＦＣ　ＫＯＮＡＮ</v>
      </c>
      <c r="T58" s="587"/>
      <c r="U58" s="587"/>
      <c r="V58" s="587"/>
      <c r="W58" s="586" t="str">
        <f>IF(B74="","",B74)</f>
        <v>Partigiano　FC</v>
      </c>
      <c r="X58" s="587"/>
      <c r="Y58" s="587"/>
      <c r="Z58" s="587"/>
      <c r="AA58" s="586" t="str">
        <f>IF(B77="","",B77)</f>
        <v>F.C.DIVINE　B</v>
      </c>
      <c r="AB58" s="587"/>
      <c r="AC58" s="587"/>
      <c r="AD58" s="587"/>
      <c r="AE58" s="586" t="str">
        <f>IF(B80="","",B80)</f>
        <v>エルニーニョ美和</v>
      </c>
      <c r="AF58" s="587"/>
      <c r="AG58" s="587"/>
      <c r="AH58" s="587"/>
      <c r="AI58" s="586" t="str">
        <f>IF(B83="","",B83)</f>
        <v>尾西FC　B</v>
      </c>
      <c r="AJ58" s="587"/>
      <c r="AK58" s="587"/>
      <c r="AL58" s="641"/>
      <c r="AM58" s="586" t="str">
        <f>IF(B86="","",B86)</f>
        <v>一宮ＦＣ　Ｃ</v>
      </c>
      <c r="AN58" s="587"/>
      <c r="AO58" s="587"/>
      <c r="AP58" s="587"/>
      <c r="AQ58" s="588" t="str">
        <f>IF(B89="","",B89)</f>
        <v/>
      </c>
      <c r="AR58" s="500"/>
      <c r="AS58" s="500"/>
      <c r="AT58" s="500"/>
      <c r="AU58" s="588" t="str">
        <f>IF(B92="","",B92)</f>
        <v/>
      </c>
      <c r="AV58" s="500"/>
      <c r="AW58" s="500"/>
      <c r="AX58" s="500"/>
      <c r="AY58" s="588" t="str">
        <f>IF(B95="","",B95)</f>
        <v/>
      </c>
      <c r="AZ58" s="500"/>
      <c r="BA58" s="500"/>
      <c r="BB58" s="590"/>
      <c r="BC58" s="500" t="str">
        <f>IF(B98="","",B98)</f>
        <v/>
      </c>
      <c r="BD58" s="500"/>
      <c r="BE58" s="500"/>
      <c r="BF58" s="500"/>
      <c r="BG58" s="588" t="str">
        <f>IF(B101="","",B101)</f>
        <v/>
      </c>
      <c r="BH58" s="500"/>
      <c r="BI58" s="500"/>
      <c r="BJ58" s="639"/>
      <c r="BK58" s="480"/>
      <c r="BL58" s="482"/>
      <c r="BM58" s="484"/>
      <c r="BN58" s="486"/>
      <c r="BO58" s="488"/>
      <c r="BP58" s="490"/>
      <c r="BQ58" s="492"/>
      <c r="BR58" s="486"/>
    </row>
    <row r="59" spans="1:73" ht="13.5" customHeight="1" x14ac:dyDescent="0.2">
      <c r="A59" s="479">
        <v>11</v>
      </c>
      <c r="B59" s="575" t="str">
        <f>IF(組み分け!I6="","",組み分け!I6)</f>
        <v>クレバーフット</v>
      </c>
      <c r="C59" s="576"/>
      <c r="D59" s="453"/>
      <c r="E59" s="453"/>
      <c r="F59" s="454"/>
      <c r="G59" s="585"/>
      <c r="H59" s="579"/>
      <c r="I59" s="579"/>
      <c r="J59" s="579"/>
      <c r="K59" s="578"/>
      <c r="L59" s="579"/>
      <c r="M59" s="579"/>
      <c r="N59" s="579"/>
      <c r="O59" s="578"/>
      <c r="P59" s="579"/>
      <c r="Q59" s="579"/>
      <c r="R59" s="580"/>
      <c r="S59" s="578"/>
      <c r="T59" s="579"/>
      <c r="U59" s="579"/>
      <c r="V59" s="580"/>
      <c r="W59" s="578"/>
      <c r="X59" s="579"/>
      <c r="Y59" s="579"/>
      <c r="Z59" s="580"/>
      <c r="AA59" s="578"/>
      <c r="AB59" s="579"/>
      <c r="AC59" s="579"/>
      <c r="AD59" s="580"/>
      <c r="AE59" s="578"/>
      <c r="AF59" s="579"/>
      <c r="AG59" s="579"/>
      <c r="AH59" s="580"/>
      <c r="AI59" s="578"/>
      <c r="AJ59" s="579"/>
      <c r="AK59" s="579"/>
      <c r="AL59" s="579"/>
      <c r="AM59" s="578"/>
      <c r="AN59" s="579"/>
      <c r="AO59" s="579"/>
      <c r="AP59" s="579"/>
      <c r="AQ59" s="452"/>
      <c r="AR59" s="453"/>
      <c r="AS59" s="453"/>
      <c r="AT59" s="454"/>
      <c r="AU59" s="452"/>
      <c r="AV59" s="453"/>
      <c r="AW59" s="453"/>
      <c r="AX59" s="454"/>
      <c r="AY59" s="452"/>
      <c r="AZ59" s="453"/>
      <c r="BA59" s="453"/>
      <c r="BB59" s="454"/>
      <c r="BC59" s="452"/>
      <c r="BD59" s="453"/>
      <c r="BE59" s="453"/>
      <c r="BF59" s="454"/>
      <c r="BG59" s="452"/>
      <c r="BH59" s="453"/>
      <c r="BI59" s="453"/>
      <c r="BJ59" s="454"/>
      <c r="BK59" s="479"/>
      <c r="BL59" s="481"/>
      <c r="BM59" s="582"/>
      <c r="BN59" s="584"/>
      <c r="BO59" s="479"/>
      <c r="BP59" s="481"/>
      <c r="BQ59" s="582"/>
      <c r="BR59" s="485"/>
    </row>
    <row r="60" spans="1:73" ht="13.5" customHeight="1" x14ac:dyDescent="0.2">
      <c r="A60" s="494"/>
      <c r="B60" s="496"/>
      <c r="C60" s="474"/>
      <c r="D60" s="446"/>
      <c r="E60" s="446"/>
      <c r="F60" s="455"/>
      <c r="G60" s="583"/>
      <c r="H60" s="546"/>
      <c r="I60" s="546"/>
      <c r="J60" s="546"/>
      <c r="K60" s="601"/>
      <c r="L60" s="546"/>
      <c r="M60" s="546"/>
      <c r="N60" s="546"/>
      <c r="O60" s="547"/>
      <c r="P60" s="546"/>
      <c r="Q60" s="546"/>
      <c r="R60" s="567"/>
      <c r="S60" s="547"/>
      <c r="T60" s="546"/>
      <c r="U60" s="546"/>
      <c r="V60" s="567"/>
      <c r="W60" s="547"/>
      <c r="X60" s="546"/>
      <c r="Y60" s="546"/>
      <c r="Z60" s="567"/>
      <c r="AA60" s="601"/>
      <c r="AB60" s="546"/>
      <c r="AC60" s="546"/>
      <c r="AD60" s="567"/>
      <c r="AE60" s="601"/>
      <c r="AF60" s="546"/>
      <c r="AG60" s="546"/>
      <c r="AH60" s="567"/>
      <c r="AI60" s="547"/>
      <c r="AJ60" s="546"/>
      <c r="AK60" s="546"/>
      <c r="AL60" s="546"/>
      <c r="AM60" s="601"/>
      <c r="AN60" s="546"/>
      <c r="AO60" s="546"/>
      <c r="AP60" s="546"/>
      <c r="AQ60" s="447"/>
      <c r="AR60" s="446"/>
      <c r="AS60" s="446"/>
      <c r="AT60" s="455"/>
      <c r="AU60" s="447"/>
      <c r="AV60" s="446"/>
      <c r="AW60" s="446"/>
      <c r="AX60" s="455"/>
      <c r="AY60" s="447"/>
      <c r="AZ60" s="446"/>
      <c r="BA60" s="446"/>
      <c r="BB60" s="455"/>
      <c r="BC60" s="447"/>
      <c r="BD60" s="446"/>
      <c r="BE60" s="446"/>
      <c r="BF60" s="455"/>
      <c r="BG60" s="447"/>
      <c r="BH60" s="446"/>
      <c r="BI60" s="446"/>
      <c r="BJ60" s="455"/>
      <c r="BK60" s="494"/>
      <c r="BL60" s="549"/>
      <c r="BM60" s="552"/>
      <c r="BN60" s="555"/>
      <c r="BO60" s="494"/>
      <c r="BP60" s="549"/>
      <c r="BQ60" s="552"/>
      <c r="BR60" s="544"/>
    </row>
    <row r="61" spans="1:73" ht="19.5" customHeight="1" x14ac:dyDescent="0.2">
      <c r="A61" s="495"/>
      <c r="B61" s="496"/>
      <c r="C61" s="577"/>
      <c r="D61" s="469"/>
      <c r="E61" s="469"/>
      <c r="F61" s="470"/>
      <c r="G61" s="81"/>
      <c r="H61" s="80"/>
      <c r="I61" s="80"/>
      <c r="J61" s="80"/>
      <c r="K61" s="81"/>
      <c r="L61" s="80"/>
      <c r="M61" s="80"/>
      <c r="N61" s="80"/>
      <c r="O61" s="81"/>
      <c r="P61" s="80"/>
      <c r="Q61" s="80"/>
      <c r="R61" s="80"/>
      <c r="S61" s="81"/>
      <c r="T61" s="80"/>
      <c r="U61" s="80"/>
      <c r="V61" s="80"/>
      <c r="W61" s="81"/>
      <c r="X61" s="80"/>
      <c r="Y61" s="80"/>
      <c r="Z61" s="80"/>
      <c r="AA61" s="81"/>
      <c r="AB61" s="80"/>
      <c r="AC61" s="80"/>
      <c r="AD61" s="80"/>
      <c r="AE61" s="81"/>
      <c r="AF61" s="80"/>
      <c r="AG61" s="80"/>
      <c r="AH61" s="80"/>
      <c r="AI61" s="81"/>
      <c r="AJ61" s="80"/>
      <c r="AK61" s="80"/>
      <c r="AL61" s="80"/>
      <c r="AM61" s="81"/>
      <c r="AN61" s="80"/>
      <c r="AO61" s="80"/>
      <c r="AP61" s="80"/>
      <c r="AQ61" s="90"/>
      <c r="AR61" s="91"/>
      <c r="AS61" s="91"/>
      <c r="AT61" s="91"/>
      <c r="AU61" s="90"/>
      <c r="AV61" s="91"/>
      <c r="AW61" s="91"/>
      <c r="AX61" s="91"/>
      <c r="AY61" s="90"/>
      <c r="AZ61" s="91"/>
      <c r="BA61" s="91"/>
      <c r="BB61" s="91"/>
      <c r="BC61" s="90"/>
      <c r="BD61" s="91"/>
      <c r="BE61" s="91"/>
      <c r="BF61" s="91"/>
      <c r="BG61" s="90"/>
      <c r="BH61" s="91"/>
      <c r="BI61" s="91"/>
      <c r="BJ61" s="91"/>
      <c r="BK61" s="495"/>
      <c r="BL61" s="550"/>
      <c r="BM61" s="553"/>
      <c r="BN61" s="556"/>
      <c r="BO61" s="495"/>
      <c r="BP61" s="550"/>
      <c r="BQ61" s="553"/>
      <c r="BR61" s="545"/>
    </row>
    <row r="62" spans="1:73" ht="13.5" customHeight="1" x14ac:dyDescent="0.2">
      <c r="A62" s="493">
        <v>12</v>
      </c>
      <c r="B62" s="568" t="str">
        <f>IF(組み分け!I7="","",組み分け!I7)</f>
        <v>津島ＡＦＣ</v>
      </c>
      <c r="C62" s="620"/>
      <c r="D62" s="498"/>
      <c r="E62" s="498"/>
      <c r="F62" s="564"/>
      <c r="G62" s="467"/>
      <c r="H62" s="460"/>
      <c r="I62" s="460"/>
      <c r="J62" s="461"/>
      <c r="K62" s="565"/>
      <c r="L62" s="566"/>
      <c r="M62" s="566"/>
      <c r="N62" s="566"/>
      <c r="O62" s="565"/>
      <c r="P62" s="566"/>
      <c r="Q62" s="566"/>
      <c r="R62" s="571"/>
      <c r="S62" s="565"/>
      <c r="T62" s="566"/>
      <c r="U62" s="566"/>
      <c r="V62" s="571"/>
      <c r="W62" s="565"/>
      <c r="X62" s="566"/>
      <c r="Y62" s="566"/>
      <c r="Z62" s="571"/>
      <c r="AA62" s="565"/>
      <c r="AB62" s="566"/>
      <c r="AC62" s="566"/>
      <c r="AD62" s="571"/>
      <c r="AE62" s="565"/>
      <c r="AF62" s="566"/>
      <c r="AG62" s="566"/>
      <c r="AH62" s="571"/>
      <c r="AI62" s="565"/>
      <c r="AJ62" s="566"/>
      <c r="AK62" s="566"/>
      <c r="AL62" s="566"/>
      <c r="AM62" s="565"/>
      <c r="AN62" s="566"/>
      <c r="AO62" s="566"/>
      <c r="AP62" s="566"/>
      <c r="AQ62" s="616"/>
      <c r="AR62" s="449"/>
      <c r="AS62" s="449"/>
      <c r="AT62" s="463"/>
      <c r="AU62" s="448"/>
      <c r="AV62" s="449"/>
      <c r="AW62" s="449"/>
      <c r="AX62" s="449"/>
      <c r="AY62" s="448"/>
      <c r="AZ62" s="449"/>
      <c r="BA62" s="449"/>
      <c r="BB62" s="449"/>
      <c r="BC62" s="448"/>
      <c r="BD62" s="449"/>
      <c r="BE62" s="449"/>
      <c r="BF62" s="449"/>
      <c r="BG62" s="448"/>
      <c r="BH62" s="449"/>
      <c r="BI62" s="449"/>
      <c r="BJ62" s="449"/>
      <c r="BK62" s="493"/>
      <c r="BL62" s="548"/>
      <c r="BM62" s="551"/>
      <c r="BN62" s="554"/>
      <c r="BO62" s="493"/>
      <c r="BP62" s="548"/>
      <c r="BQ62" s="551"/>
      <c r="BR62" s="543"/>
    </row>
    <row r="63" spans="1:73" ht="13.5" customHeight="1" x14ac:dyDescent="0.2">
      <c r="A63" s="494"/>
      <c r="B63" s="496"/>
      <c r="C63" s="563"/>
      <c r="D63" s="546"/>
      <c r="E63" s="546"/>
      <c r="F63" s="567"/>
      <c r="G63" s="447"/>
      <c r="H63" s="446"/>
      <c r="I63" s="446"/>
      <c r="J63" s="455"/>
      <c r="K63" s="645"/>
      <c r="L63" s="646"/>
      <c r="M63" s="646"/>
      <c r="N63" s="646"/>
      <c r="O63" s="645"/>
      <c r="P63" s="646"/>
      <c r="Q63" s="646"/>
      <c r="R63" s="647"/>
      <c r="S63" s="645"/>
      <c r="T63" s="646"/>
      <c r="U63" s="646"/>
      <c r="V63" s="647"/>
      <c r="W63" s="645"/>
      <c r="X63" s="646"/>
      <c r="Y63" s="646"/>
      <c r="Z63" s="647"/>
      <c r="AA63" s="605"/>
      <c r="AB63" s="646"/>
      <c r="AC63" s="646"/>
      <c r="AD63" s="647"/>
      <c r="AE63" s="645"/>
      <c r="AF63" s="646"/>
      <c r="AG63" s="646"/>
      <c r="AH63" s="647"/>
      <c r="AI63" s="645"/>
      <c r="AJ63" s="646"/>
      <c r="AK63" s="646"/>
      <c r="AL63" s="646"/>
      <c r="AM63" s="475"/>
      <c r="AN63" s="476"/>
      <c r="AO63" s="476"/>
      <c r="AP63" s="476"/>
      <c r="AQ63" s="640"/>
      <c r="AR63" s="628"/>
      <c r="AS63" s="628"/>
      <c r="AT63" s="629"/>
      <c r="AU63" s="450"/>
      <c r="AV63" s="451"/>
      <c r="AW63" s="451"/>
      <c r="AX63" s="451"/>
      <c r="AY63" s="450"/>
      <c r="AZ63" s="451"/>
      <c r="BA63" s="451"/>
      <c r="BB63" s="451"/>
      <c r="BC63" s="450"/>
      <c r="BD63" s="451"/>
      <c r="BE63" s="451"/>
      <c r="BF63" s="451"/>
      <c r="BG63" s="450"/>
      <c r="BH63" s="451"/>
      <c r="BI63" s="451"/>
      <c r="BJ63" s="451"/>
      <c r="BK63" s="494"/>
      <c r="BL63" s="549"/>
      <c r="BM63" s="552"/>
      <c r="BN63" s="555"/>
      <c r="BO63" s="494"/>
      <c r="BP63" s="549"/>
      <c r="BQ63" s="552"/>
      <c r="BR63" s="544"/>
    </row>
    <row r="64" spans="1:73" ht="20.100000000000001" customHeight="1" x14ac:dyDescent="0.2">
      <c r="A64" s="495"/>
      <c r="B64" s="569"/>
      <c r="C64" s="49"/>
      <c r="D64" s="80"/>
      <c r="E64" s="80"/>
      <c r="F64" s="50"/>
      <c r="G64" s="468"/>
      <c r="H64" s="469"/>
      <c r="I64" s="469"/>
      <c r="J64" s="470"/>
      <c r="K64" s="81"/>
      <c r="L64" s="80"/>
      <c r="M64" s="80"/>
      <c r="N64" s="80"/>
      <c r="O64" s="81"/>
      <c r="P64" s="80"/>
      <c r="Q64" s="80"/>
      <c r="R64" s="80"/>
      <c r="S64" s="81"/>
      <c r="T64" s="80"/>
      <c r="U64" s="80"/>
      <c r="V64" s="80"/>
      <c r="W64" s="81"/>
      <c r="X64" s="80"/>
      <c r="Y64" s="80"/>
      <c r="Z64" s="80"/>
      <c r="AA64" s="81"/>
      <c r="AB64" s="80"/>
      <c r="AC64" s="80"/>
      <c r="AD64" s="80"/>
      <c r="AE64" s="81"/>
      <c r="AF64" s="80"/>
      <c r="AG64" s="80"/>
      <c r="AH64" s="80"/>
      <c r="AI64" s="81"/>
      <c r="AJ64" s="80"/>
      <c r="AK64" s="80"/>
      <c r="AL64" s="80"/>
      <c r="AM64" s="81"/>
      <c r="AN64" s="80"/>
      <c r="AO64" s="80"/>
      <c r="AP64" s="80"/>
      <c r="AQ64" s="90"/>
      <c r="AR64" s="91"/>
      <c r="AS64" s="91"/>
      <c r="AT64" s="91"/>
      <c r="AU64" s="90"/>
      <c r="AV64" s="91"/>
      <c r="AW64" s="91"/>
      <c r="AX64" s="91"/>
      <c r="AY64" s="90"/>
      <c r="AZ64" s="91"/>
      <c r="BA64" s="91"/>
      <c r="BB64" s="91"/>
      <c r="BC64" s="90"/>
      <c r="BD64" s="91"/>
      <c r="BE64" s="91"/>
      <c r="BF64" s="91"/>
      <c r="BG64" s="90"/>
      <c r="BH64" s="91"/>
      <c r="BI64" s="91"/>
      <c r="BJ64" s="91"/>
      <c r="BK64" s="495"/>
      <c r="BL64" s="550"/>
      <c r="BM64" s="553"/>
      <c r="BN64" s="556"/>
      <c r="BO64" s="495"/>
      <c r="BP64" s="550"/>
      <c r="BQ64" s="553"/>
      <c r="BR64" s="545"/>
    </row>
    <row r="65" spans="1:70" ht="14.25" customHeight="1" x14ac:dyDescent="0.2">
      <c r="A65" s="493">
        <v>13</v>
      </c>
      <c r="B65" s="496" t="str">
        <f>IF(組み分け!I8="","",組み分け!I8)</f>
        <v>岩倉ＦＣフォルテ</v>
      </c>
      <c r="C65" s="620"/>
      <c r="D65" s="498"/>
      <c r="E65" s="498"/>
      <c r="F65" s="498"/>
      <c r="G65" s="608"/>
      <c r="H65" s="498"/>
      <c r="I65" s="498"/>
      <c r="J65" s="498"/>
      <c r="K65" s="467"/>
      <c r="L65" s="460"/>
      <c r="M65" s="460"/>
      <c r="N65" s="461"/>
      <c r="O65" s="565"/>
      <c r="P65" s="566"/>
      <c r="Q65" s="566"/>
      <c r="R65" s="571"/>
      <c r="S65" s="565"/>
      <c r="T65" s="566"/>
      <c r="U65" s="566"/>
      <c r="V65" s="571"/>
      <c r="W65" s="570"/>
      <c r="X65" s="498"/>
      <c r="Y65" s="498"/>
      <c r="Z65" s="564"/>
      <c r="AA65" s="565"/>
      <c r="AB65" s="566"/>
      <c r="AC65" s="566"/>
      <c r="AD65" s="571"/>
      <c r="AE65" s="565"/>
      <c r="AF65" s="566"/>
      <c r="AG65" s="566"/>
      <c r="AH65" s="571"/>
      <c r="AI65" s="565"/>
      <c r="AJ65" s="566"/>
      <c r="AK65" s="566"/>
      <c r="AL65" s="571"/>
      <c r="AM65" s="565"/>
      <c r="AN65" s="566"/>
      <c r="AO65" s="566"/>
      <c r="AP65" s="566"/>
      <c r="AQ65" s="616"/>
      <c r="AR65" s="449"/>
      <c r="AS65" s="449"/>
      <c r="AT65" s="463"/>
      <c r="AU65" s="448"/>
      <c r="AV65" s="449"/>
      <c r="AW65" s="449"/>
      <c r="AX65" s="449"/>
      <c r="AY65" s="448"/>
      <c r="AZ65" s="449"/>
      <c r="BA65" s="449"/>
      <c r="BB65" s="449"/>
      <c r="BC65" s="448"/>
      <c r="BD65" s="449"/>
      <c r="BE65" s="449"/>
      <c r="BF65" s="449"/>
      <c r="BG65" s="448"/>
      <c r="BH65" s="449"/>
      <c r="BI65" s="449"/>
      <c r="BJ65" s="449"/>
      <c r="BK65" s="493"/>
      <c r="BL65" s="548"/>
      <c r="BM65" s="551"/>
      <c r="BN65" s="554"/>
      <c r="BO65" s="493"/>
      <c r="BP65" s="548"/>
      <c r="BQ65" s="551"/>
      <c r="BR65" s="543"/>
    </row>
    <row r="66" spans="1:70" ht="13.5" customHeight="1" x14ac:dyDescent="0.2">
      <c r="A66" s="494"/>
      <c r="B66" s="496"/>
      <c r="C66" s="612"/>
      <c r="D66" s="546"/>
      <c r="E66" s="546"/>
      <c r="F66" s="546"/>
      <c r="G66" s="547"/>
      <c r="H66" s="546"/>
      <c r="I66" s="546"/>
      <c r="J66" s="546"/>
      <c r="K66" s="447"/>
      <c r="L66" s="446"/>
      <c r="M66" s="446"/>
      <c r="N66" s="455"/>
      <c r="O66" s="645"/>
      <c r="P66" s="646"/>
      <c r="Q66" s="646"/>
      <c r="R66" s="646"/>
      <c r="S66" s="605"/>
      <c r="T66" s="646"/>
      <c r="U66" s="646"/>
      <c r="V66" s="647"/>
      <c r="W66" s="547"/>
      <c r="X66" s="546"/>
      <c r="Y66" s="546"/>
      <c r="Z66" s="567"/>
      <c r="AA66" s="605"/>
      <c r="AB66" s="646"/>
      <c r="AC66" s="646"/>
      <c r="AD66" s="646"/>
      <c r="AE66" s="605"/>
      <c r="AF66" s="646"/>
      <c r="AG66" s="646"/>
      <c r="AH66" s="646"/>
      <c r="AI66" s="645"/>
      <c r="AJ66" s="646"/>
      <c r="AK66" s="646"/>
      <c r="AL66" s="646"/>
      <c r="AM66" s="605"/>
      <c r="AN66" s="646"/>
      <c r="AO66" s="646"/>
      <c r="AP66" s="646"/>
      <c r="AQ66" s="450"/>
      <c r="AR66" s="451"/>
      <c r="AS66" s="451"/>
      <c r="AT66" s="471"/>
      <c r="AU66" s="450"/>
      <c r="AV66" s="451"/>
      <c r="AW66" s="451"/>
      <c r="AX66" s="451"/>
      <c r="AY66" s="450"/>
      <c r="AZ66" s="451"/>
      <c r="BA66" s="451"/>
      <c r="BB66" s="451"/>
      <c r="BC66" s="450"/>
      <c r="BD66" s="451"/>
      <c r="BE66" s="451"/>
      <c r="BF66" s="451"/>
      <c r="BG66" s="450"/>
      <c r="BH66" s="451"/>
      <c r="BI66" s="451"/>
      <c r="BJ66" s="451"/>
      <c r="BK66" s="494"/>
      <c r="BL66" s="549"/>
      <c r="BM66" s="552"/>
      <c r="BN66" s="555"/>
      <c r="BO66" s="494"/>
      <c r="BP66" s="549"/>
      <c r="BQ66" s="552"/>
      <c r="BR66" s="544"/>
    </row>
    <row r="67" spans="1:70" ht="20.100000000000001" customHeight="1" x14ac:dyDescent="0.2">
      <c r="A67" s="495"/>
      <c r="B67" s="496"/>
      <c r="C67" s="49"/>
      <c r="D67" s="80"/>
      <c r="E67" s="80"/>
      <c r="F67" s="80"/>
      <c r="G67" s="81"/>
      <c r="H67" s="80"/>
      <c r="I67" s="80"/>
      <c r="J67" s="80"/>
      <c r="K67" s="468"/>
      <c r="L67" s="469"/>
      <c r="M67" s="469"/>
      <c r="N67" s="470"/>
      <c r="O67" s="81"/>
      <c r="P67" s="80"/>
      <c r="Q67" s="80"/>
      <c r="R67" s="80"/>
      <c r="S67" s="81"/>
      <c r="T67" s="80"/>
      <c r="U67" s="80"/>
      <c r="V67" s="80"/>
      <c r="W67" s="81"/>
      <c r="X67" s="80"/>
      <c r="Y67" s="80"/>
      <c r="Z67" s="80"/>
      <c r="AA67" s="81"/>
      <c r="AB67" s="80"/>
      <c r="AC67" s="80"/>
      <c r="AD67" s="50"/>
      <c r="AE67" s="81"/>
      <c r="AF67" s="80"/>
      <c r="AG67" s="80"/>
      <c r="AH67" s="80"/>
      <c r="AI67" s="81"/>
      <c r="AJ67" s="80"/>
      <c r="AK67" s="80"/>
      <c r="AL67" s="80"/>
      <c r="AM67" s="81"/>
      <c r="AN67" s="80"/>
      <c r="AO67" s="80"/>
      <c r="AP67" s="80"/>
      <c r="AQ67" s="90"/>
      <c r="AR67" s="91"/>
      <c r="AS67" s="91"/>
      <c r="AT67" s="91"/>
      <c r="AU67" s="90"/>
      <c r="AV67" s="91"/>
      <c r="AW67" s="91"/>
      <c r="AX67" s="91"/>
      <c r="AY67" s="90"/>
      <c r="AZ67" s="91"/>
      <c r="BA67" s="91"/>
      <c r="BB67" s="91"/>
      <c r="BC67" s="90"/>
      <c r="BD67" s="91"/>
      <c r="BE67" s="91"/>
      <c r="BF67" s="91"/>
      <c r="BG67" s="90"/>
      <c r="BH67" s="91"/>
      <c r="BI67" s="91"/>
      <c r="BJ67" s="91"/>
      <c r="BK67" s="495"/>
      <c r="BL67" s="550"/>
      <c r="BM67" s="553"/>
      <c r="BN67" s="556"/>
      <c r="BO67" s="495"/>
      <c r="BP67" s="550"/>
      <c r="BQ67" s="553"/>
      <c r="BR67" s="545"/>
    </row>
    <row r="68" spans="1:70" ht="13.5" customHeight="1" x14ac:dyDescent="0.2">
      <c r="A68" s="493">
        <v>14</v>
      </c>
      <c r="B68" s="568" t="str">
        <f>IF(組み分け!I9="","",組み分け!I9)</f>
        <v>尾張ＦＣ　Ａ</v>
      </c>
      <c r="C68" s="620"/>
      <c r="D68" s="498"/>
      <c r="E68" s="498"/>
      <c r="F68" s="498"/>
      <c r="G68" s="608"/>
      <c r="H68" s="498"/>
      <c r="I68" s="498"/>
      <c r="J68" s="498"/>
      <c r="K68" s="608"/>
      <c r="L68" s="498"/>
      <c r="M68" s="498"/>
      <c r="N68" s="498"/>
      <c r="O68" s="467"/>
      <c r="P68" s="460"/>
      <c r="Q68" s="460"/>
      <c r="R68" s="461"/>
      <c r="S68" s="565"/>
      <c r="T68" s="566"/>
      <c r="U68" s="566"/>
      <c r="V68" s="571"/>
      <c r="W68" s="565"/>
      <c r="X68" s="566"/>
      <c r="Y68" s="566"/>
      <c r="Z68" s="571"/>
      <c r="AA68" s="565"/>
      <c r="AB68" s="566"/>
      <c r="AC68" s="566"/>
      <c r="AD68" s="566"/>
      <c r="AE68" s="565"/>
      <c r="AF68" s="566"/>
      <c r="AG68" s="566"/>
      <c r="AH68" s="566"/>
      <c r="AI68" s="565"/>
      <c r="AJ68" s="566"/>
      <c r="AK68" s="566"/>
      <c r="AL68" s="566"/>
      <c r="AM68" s="565"/>
      <c r="AN68" s="566"/>
      <c r="AO68" s="566"/>
      <c r="AP68" s="566"/>
      <c r="AQ68" s="616"/>
      <c r="AR68" s="449"/>
      <c r="AS68" s="449"/>
      <c r="AT68" s="463"/>
      <c r="AU68" s="448"/>
      <c r="AV68" s="449"/>
      <c r="AW68" s="449"/>
      <c r="AX68" s="449"/>
      <c r="AY68" s="448"/>
      <c r="AZ68" s="449"/>
      <c r="BA68" s="449"/>
      <c r="BB68" s="449"/>
      <c r="BC68" s="448"/>
      <c r="BD68" s="449"/>
      <c r="BE68" s="449"/>
      <c r="BF68" s="449"/>
      <c r="BG68" s="448"/>
      <c r="BH68" s="449"/>
      <c r="BI68" s="449"/>
      <c r="BJ68" s="449"/>
      <c r="BK68" s="493"/>
      <c r="BL68" s="548"/>
      <c r="BM68" s="551"/>
      <c r="BN68" s="554"/>
      <c r="BO68" s="493"/>
      <c r="BP68" s="548"/>
      <c r="BQ68" s="551"/>
      <c r="BR68" s="543"/>
    </row>
    <row r="69" spans="1:70" ht="13.5" customHeight="1" x14ac:dyDescent="0.2">
      <c r="A69" s="494"/>
      <c r="B69" s="496"/>
      <c r="C69" s="563"/>
      <c r="D69" s="546"/>
      <c r="E69" s="546"/>
      <c r="F69" s="546"/>
      <c r="G69" s="648"/>
      <c r="H69" s="649"/>
      <c r="I69" s="649"/>
      <c r="J69" s="649"/>
      <c r="K69" s="648"/>
      <c r="L69" s="649"/>
      <c r="M69" s="649"/>
      <c r="N69" s="649"/>
      <c r="O69" s="447"/>
      <c r="P69" s="446"/>
      <c r="Q69" s="446"/>
      <c r="R69" s="455"/>
      <c r="S69" s="605"/>
      <c r="T69" s="646"/>
      <c r="U69" s="646"/>
      <c r="V69" s="646"/>
      <c r="W69" s="475"/>
      <c r="X69" s="476"/>
      <c r="Y69" s="476"/>
      <c r="Z69" s="476"/>
      <c r="AA69" s="650"/>
      <c r="AB69" s="651"/>
      <c r="AC69" s="651"/>
      <c r="AD69" s="652"/>
      <c r="AE69" s="475"/>
      <c r="AF69" s="476"/>
      <c r="AG69" s="476"/>
      <c r="AH69" s="476"/>
      <c r="AI69" s="475"/>
      <c r="AJ69" s="476"/>
      <c r="AK69" s="476"/>
      <c r="AL69" s="476"/>
      <c r="AM69" s="645"/>
      <c r="AN69" s="646"/>
      <c r="AO69" s="646"/>
      <c r="AP69" s="646"/>
      <c r="AQ69" s="627"/>
      <c r="AR69" s="628"/>
      <c r="AS69" s="628"/>
      <c r="AT69" s="629"/>
      <c r="AU69" s="450"/>
      <c r="AV69" s="451"/>
      <c r="AW69" s="451"/>
      <c r="AX69" s="451"/>
      <c r="AY69" s="450"/>
      <c r="AZ69" s="451"/>
      <c r="BA69" s="451"/>
      <c r="BB69" s="451"/>
      <c r="BC69" s="450"/>
      <c r="BD69" s="451"/>
      <c r="BE69" s="451"/>
      <c r="BF69" s="451"/>
      <c r="BG69" s="450"/>
      <c r="BH69" s="451"/>
      <c r="BI69" s="451"/>
      <c r="BJ69" s="451"/>
      <c r="BK69" s="494"/>
      <c r="BL69" s="549"/>
      <c r="BM69" s="552"/>
      <c r="BN69" s="555"/>
      <c r="BO69" s="494"/>
      <c r="BP69" s="549"/>
      <c r="BQ69" s="552"/>
      <c r="BR69" s="544"/>
    </row>
    <row r="70" spans="1:70" ht="20.100000000000001" customHeight="1" x14ac:dyDescent="0.2">
      <c r="A70" s="495"/>
      <c r="B70" s="569"/>
      <c r="C70" s="49"/>
      <c r="D70" s="80"/>
      <c r="E70" s="80"/>
      <c r="F70" s="80"/>
      <c r="G70" s="81"/>
      <c r="H70" s="80"/>
      <c r="I70" s="80"/>
      <c r="J70" s="80"/>
      <c r="K70" s="81"/>
      <c r="L70" s="80"/>
      <c r="M70" s="80"/>
      <c r="N70" s="80"/>
      <c r="O70" s="468"/>
      <c r="P70" s="469"/>
      <c r="Q70" s="469"/>
      <c r="R70" s="470"/>
      <c r="S70" s="81"/>
      <c r="T70" s="80"/>
      <c r="U70" s="80"/>
      <c r="V70" s="80"/>
      <c r="W70" s="81"/>
      <c r="X70" s="80"/>
      <c r="Y70" s="80"/>
      <c r="Z70" s="80"/>
      <c r="AA70" s="81"/>
      <c r="AB70" s="80"/>
      <c r="AC70" s="80"/>
      <c r="AD70" s="80"/>
      <c r="AE70" s="81"/>
      <c r="AF70" s="80"/>
      <c r="AG70" s="80"/>
      <c r="AH70" s="80"/>
      <c r="AI70" s="81"/>
      <c r="AJ70" s="80"/>
      <c r="AK70" s="80"/>
      <c r="AL70" s="80"/>
      <c r="AM70" s="81"/>
      <c r="AN70" s="80"/>
      <c r="AO70" s="80"/>
      <c r="AP70" s="80"/>
      <c r="AQ70" s="90"/>
      <c r="AR70" s="91"/>
      <c r="AS70" s="91"/>
      <c r="AT70" s="91"/>
      <c r="AU70" s="90"/>
      <c r="AV70" s="91"/>
      <c r="AW70" s="91"/>
      <c r="AX70" s="91"/>
      <c r="AY70" s="90"/>
      <c r="AZ70" s="91"/>
      <c r="BA70" s="91"/>
      <c r="BB70" s="91"/>
      <c r="BC70" s="90"/>
      <c r="BD70" s="91"/>
      <c r="BE70" s="91"/>
      <c r="BF70" s="91"/>
      <c r="BG70" s="90"/>
      <c r="BH70" s="91"/>
      <c r="BI70" s="91"/>
      <c r="BJ70" s="91"/>
      <c r="BK70" s="495"/>
      <c r="BL70" s="550"/>
      <c r="BM70" s="553"/>
      <c r="BN70" s="556"/>
      <c r="BO70" s="495"/>
      <c r="BP70" s="550"/>
      <c r="BQ70" s="553"/>
      <c r="BR70" s="545"/>
    </row>
    <row r="71" spans="1:70" ht="13.5" customHeight="1" x14ac:dyDescent="0.2">
      <c r="A71" s="493">
        <v>15</v>
      </c>
      <c r="B71" s="496" t="str">
        <f>IF(組み分け!I10="","",組み分け!I10)</f>
        <v>ＦＣ　ＫＯＮＡＮ</v>
      </c>
      <c r="C71" s="620"/>
      <c r="D71" s="498"/>
      <c r="E71" s="498"/>
      <c r="F71" s="498"/>
      <c r="G71" s="608"/>
      <c r="H71" s="498"/>
      <c r="I71" s="498"/>
      <c r="J71" s="498"/>
      <c r="K71" s="608"/>
      <c r="L71" s="498"/>
      <c r="M71" s="498"/>
      <c r="N71" s="498"/>
      <c r="O71" s="608"/>
      <c r="P71" s="498"/>
      <c r="Q71" s="498"/>
      <c r="R71" s="564"/>
      <c r="S71" s="467"/>
      <c r="T71" s="460"/>
      <c r="U71" s="460"/>
      <c r="V71" s="461"/>
      <c r="W71" s="565"/>
      <c r="X71" s="566"/>
      <c r="Y71" s="566"/>
      <c r="Z71" s="571"/>
      <c r="AA71" s="570"/>
      <c r="AB71" s="498"/>
      <c r="AC71" s="498"/>
      <c r="AD71" s="564"/>
      <c r="AE71" s="565"/>
      <c r="AF71" s="566"/>
      <c r="AG71" s="566"/>
      <c r="AH71" s="571"/>
      <c r="AI71" s="570"/>
      <c r="AJ71" s="498"/>
      <c r="AK71" s="498"/>
      <c r="AL71" s="564"/>
      <c r="AM71" s="565"/>
      <c r="AN71" s="566"/>
      <c r="AO71" s="566"/>
      <c r="AP71" s="566"/>
      <c r="AQ71" s="616"/>
      <c r="AR71" s="449"/>
      <c r="AS71" s="449"/>
      <c r="AT71" s="463"/>
      <c r="AU71" s="448"/>
      <c r="AV71" s="449"/>
      <c r="AW71" s="449"/>
      <c r="AX71" s="449"/>
      <c r="AY71" s="448"/>
      <c r="AZ71" s="449"/>
      <c r="BA71" s="449"/>
      <c r="BB71" s="449"/>
      <c r="BC71" s="448"/>
      <c r="BD71" s="449"/>
      <c r="BE71" s="449"/>
      <c r="BF71" s="449"/>
      <c r="BG71" s="448"/>
      <c r="BH71" s="449"/>
      <c r="BI71" s="449"/>
      <c r="BJ71" s="449"/>
      <c r="BK71" s="493"/>
      <c r="BL71" s="548"/>
      <c r="BM71" s="551"/>
      <c r="BN71" s="554"/>
      <c r="BO71" s="493"/>
      <c r="BP71" s="548"/>
      <c r="BQ71" s="551"/>
      <c r="BR71" s="543"/>
    </row>
    <row r="72" spans="1:70" ht="13.5" customHeight="1" x14ac:dyDescent="0.2">
      <c r="A72" s="494"/>
      <c r="B72" s="496"/>
      <c r="C72" s="563"/>
      <c r="D72" s="546"/>
      <c r="E72" s="546"/>
      <c r="F72" s="546"/>
      <c r="G72" s="648"/>
      <c r="H72" s="649"/>
      <c r="I72" s="649"/>
      <c r="J72" s="649"/>
      <c r="K72" s="648"/>
      <c r="L72" s="649"/>
      <c r="M72" s="649"/>
      <c r="N72" s="649"/>
      <c r="O72" s="547"/>
      <c r="P72" s="546"/>
      <c r="Q72" s="546"/>
      <c r="R72" s="567"/>
      <c r="S72" s="447"/>
      <c r="T72" s="446"/>
      <c r="U72" s="446"/>
      <c r="V72" s="455"/>
      <c r="W72" s="645"/>
      <c r="X72" s="646"/>
      <c r="Y72" s="646"/>
      <c r="Z72" s="646"/>
      <c r="AA72" s="547"/>
      <c r="AB72" s="546"/>
      <c r="AC72" s="546"/>
      <c r="AD72" s="567"/>
      <c r="AE72" s="475"/>
      <c r="AF72" s="476"/>
      <c r="AG72" s="476"/>
      <c r="AH72" s="476"/>
      <c r="AI72" s="547"/>
      <c r="AJ72" s="546"/>
      <c r="AK72" s="546"/>
      <c r="AL72" s="567"/>
      <c r="AM72" s="475"/>
      <c r="AN72" s="476"/>
      <c r="AO72" s="476"/>
      <c r="AP72" s="476"/>
      <c r="AQ72" s="450"/>
      <c r="AR72" s="451"/>
      <c r="AS72" s="451"/>
      <c r="AT72" s="471"/>
      <c r="AU72" s="450"/>
      <c r="AV72" s="451"/>
      <c r="AW72" s="451"/>
      <c r="AX72" s="451"/>
      <c r="AY72" s="450"/>
      <c r="AZ72" s="451"/>
      <c r="BA72" s="451"/>
      <c r="BB72" s="451"/>
      <c r="BC72" s="450"/>
      <c r="BD72" s="451"/>
      <c r="BE72" s="451"/>
      <c r="BF72" s="451"/>
      <c r="BG72" s="450"/>
      <c r="BH72" s="451"/>
      <c r="BI72" s="451"/>
      <c r="BJ72" s="451"/>
      <c r="BK72" s="494"/>
      <c r="BL72" s="549"/>
      <c r="BM72" s="552"/>
      <c r="BN72" s="555"/>
      <c r="BO72" s="494"/>
      <c r="BP72" s="549"/>
      <c r="BQ72" s="552"/>
      <c r="BR72" s="544"/>
    </row>
    <row r="73" spans="1:70" ht="19.5" customHeight="1" x14ac:dyDescent="0.2">
      <c r="A73" s="495"/>
      <c r="B73" s="496"/>
      <c r="C73" s="49"/>
      <c r="D73" s="80"/>
      <c r="E73" s="80"/>
      <c r="F73" s="80"/>
      <c r="G73" s="81"/>
      <c r="H73" s="80"/>
      <c r="I73" s="80"/>
      <c r="J73" s="80"/>
      <c r="K73" s="81"/>
      <c r="L73" s="80"/>
      <c r="M73" s="80"/>
      <c r="N73" s="80"/>
      <c r="O73" s="81"/>
      <c r="P73" s="80"/>
      <c r="Q73" s="80"/>
      <c r="R73" s="50"/>
      <c r="S73" s="468"/>
      <c r="T73" s="469"/>
      <c r="U73" s="469"/>
      <c r="V73" s="470"/>
      <c r="W73" s="81"/>
      <c r="X73" s="80"/>
      <c r="Y73" s="80"/>
      <c r="Z73" s="50"/>
      <c r="AA73" s="81"/>
      <c r="AB73" s="80"/>
      <c r="AC73" s="80"/>
      <c r="AD73" s="80"/>
      <c r="AE73" s="81"/>
      <c r="AF73" s="80"/>
      <c r="AG73" s="80"/>
      <c r="AH73" s="80"/>
      <c r="AI73" s="81"/>
      <c r="AJ73" s="80"/>
      <c r="AK73" s="80"/>
      <c r="AL73" s="80"/>
      <c r="AM73" s="81"/>
      <c r="AN73" s="80"/>
      <c r="AO73" s="80"/>
      <c r="AP73" s="80"/>
      <c r="AQ73" s="90"/>
      <c r="AR73" s="91"/>
      <c r="AS73" s="91"/>
      <c r="AT73" s="91"/>
      <c r="AU73" s="90"/>
      <c r="AV73" s="91"/>
      <c r="AW73" s="91"/>
      <c r="AX73" s="91"/>
      <c r="AY73" s="90"/>
      <c r="AZ73" s="91"/>
      <c r="BA73" s="91"/>
      <c r="BB73" s="91"/>
      <c r="BC73" s="90"/>
      <c r="BD73" s="91"/>
      <c r="BE73" s="91"/>
      <c r="BF73" s="91"/>
      <c r="BG73" s="90"/>
      <c r="BH73" s="91"/>
      <c r="BI73" s="91"/>
      <c r="BJ73" s="91"/>
      <c r="BK73" s="495"/>
      <c r="BL73" s="550"/>
      <c r="BM73" s="553"/>
      <c r="BN73" s="556"/>
      <c r="BO73" s="495"/>
      <c r="BP73" s="550"/>
      <c r="BQ73" s="553"/>
      <c r="BR73" s="545"/>
    </row>
    <row r="74" spans="1:70" ht="13.5" customHeight="1" x14ac:dyDescent="0.2">
      <c r="A74" s="493">
        <v>16</v>
      </c>
      <c r="B74" s="568" t="str">
        <f>IF(組み分け!I11="","",組み分け!I11)</f>
        <v>Partigiano　FC</v>
      </c>
      <c r="C74" s="620"/>
      <c r="D74" s="498"/>
      <c r="E74" s="498"/>
      <c r="F74" s="498"/>
      <c r="G74" s="608"/>
      <c r="H74" s="498"/>
      <c r="I74" s="498"/>
      <c r="J74" s="498"/>
      <c r="K74" s="608"/>
      <c r="L74" s="498"/>
      <c r="M74" s="498"/>
      <c r="N74" s="498"/>
      <c r="O74" s="608"/>
      <c r="P74" s="498"/>
      <c r="Q74" s="498"/>
      <c r="R74" s="498"/>
      <c r="S74" s="608"/>
      <c r="T74" s="498"/>
      <c r="U74" s="498"/>
      <c r="V74" s="564"/>
      <c r="W74" s="467"/>
      <c r="X74" s="460"/>
      <c r="Y74" s="460"/>
      <c r="Z74" s="461"/>
      <c r="AA74" s="570"/>
      <c r="AB74" s="498"/>
      <c r="AC74" s="498"/>
      <c r="AD74" s="564"/>
      <c r="AE74" s="565"/>
      <c r="AF74" s="566"/>
      <c r="AG74" s="566"/>
      <c r="AH74" s="571"/>
      <c r="AI74" s="565"/>
      <c r="AJ74" s="566"/>
      <c r="AK74" s="566"/>
      <c r="AL74" s="571"/>
      <c r="AM74" s="565"/>
      <c r="AN74" s="566"/>
      <c r="AO74" s="566"/>
      <c r="AP74" s="566"/>
      <c r="AQ74" s="616"/>
      <c r="AR74" s="449"/>
      <c r="AS74" s="449"/>
      <c r="AT74" s="463"/>
      <c r="AU74" s="448"/>
      <c r="AV74" s="449"/>
      <c r="AW74" s="449"/>
      <c r="AX74" s="449"/>
      <c r="AY74" s="448"/>
      <c r="AZ74" s="449"/>
      <c r="BA74" s="449"/>
      <c r="BB74" s="449"/>
      <c r="BC74" s="448"/>
      <c r="BD74" s="449"/>
      <c r="BE74" s="449"/>
      <c r="BF74" s="449"/>
      <c r="BG74" s="448"/>
      <c r="BH74" s="449"/>
      <c r="BI74" s="449"/>
      <c r="BJ74" s="449"/>
      <c r="BK74" s="493"/>
      <c r="BL74" s="548"/>
      <c r="BM74" s="551"/>
      <c r="BN74" s="554"/>
      <c r="BO74" s="493"/>
      <c r="BP74" s="548"/>
      <c r="BQ74" s="551"/>
      <c r="BR74" s="543"/>
    </row>
    <row r="75" spans="1:70" ht="13.5" customHeight="1" x14ac:dyDescent="0.2">
      <c r="A75" s="494"/>
      <c r="B75" s="496"/>
      <c r="C75" s="563"/>
      <c r="D75" s="546"/>
      <c r="E75" s="546"/>
      <c r="F75" s="546"/>
      <c r="G75" s="547"/>
      <c r="H75" s="546"/>
      <c r="I75" s="546"/>
      <c r="J75" s="546"/>
      <c r="K75" s="547"/>
      <c r="L75" s="546"/>
      <c r="M75" s="546"/>
      <c r="N75" s="546"/>
      <c r="O75" s="547"/>
      <c r="P75" s="546"/>
      <c r="Q75" s="546"/>
      <c r="R75" s="546"/>
      <c r="S75" s="648"/>
      <c r="T75" s="649"/>
      <c r="U75" s="649"/>
      <c r="V75" s="653"/>
      <c r="W75" s="447"/>
      <c r="X75" s="446"/>
      <c r="Y75" s="446"/>
      <c r="Z75" s="455"/>
      <c r="AA75" s="547"/>
      <c r="AB75" s="546"/>
      <c r="AC75" s="546"/>
      <c r="AD75" s="567"/>
      <c r="AE75" s="645"/>
      <c r="AF75" s="646"/>
      <c r="AG75" s="646"/>
      <c r="AH75" s="646"/>
      <c r="AI75" s="475"/>
      <c r="AJ75" s="476"/>
      <c r="AK75" s="476"/>
      <c r="AL75" s="477"/>
      <c r="AM75" s="645"/>
      <c r="AN75" s="646"/>
      <c r="AO75" s="646"/>
      <c r="AP75" s="646"/>
      <c r="AQ75" s="450"/>
      <c r="AR75" s="451"/>
      <c r="AS75" s="451"/>
      <c r="AT75" s="471"/>
      <c r="AU75" s="450"/>
      <c r="AV75" s="451"/>
      <c r="AW75" s="451"/>
      <c r="AX75" s="451"/>
      <c r="AY75" s="450"/>
      <c r="AZ75" s="451"/>
      <c r="BA75" s="451"/>
      <c r="BB75" s="451"/>
      <c r="BC75" s="450"/>
      <c r="BD75" s="451"/>
      <c r="BE75" s="451"/>
      <c r="BF75" s="451"/>
      <c r="BG75" s="450"/>
      <c r="BH75" s="451"/>
      <c r="BI75" s="451"/>
      <c r="BJ75" s="451"/>
      <c r="BK75" s="494"/>
      <c r="BL75" s="549"/>
      <c r="BM75" s="552"/>
      <c r="BN75" s="555"/>
      <c r="BO75" s="494"/>
      <c r="BP75" s="549"/>
      <c r="BQ75" s="552"/>
      <c r="BR75" s="544"/>
    </row>
    <row r="76" spans="1:70" ht="20.100000000000001" customHeight="1" x14ac:dyDescent="0.2">
      <c r="A76" s="495"/>
      <c r="B76" s="569"/>
      <c r="C76" s="49"/>
      <c r="D76" s="80"/>
      <c r="E76" s="80"/>
      <c r="F76" s="80"/>
      <c r="G76" s="81"/>
      <c r="H76" s="80"/>
      <c r="I76" s="80"/>
      <c r="J76" s="80"/>
      <c r="K76" s="81"/>
      <c r="L76" s="80"/>
      <c r="M76" s="80"/>
      <c r="N76" s="80"/>
      <c r="O76" s="81"/>
      <c r="P76" s="80"/>
      <c r="Q76" s="80"/>
      <c r="R76" s="80"/>
      <c r="S76" s="81"/>
      <c r="T76" s="80"/>
      <c r="U76" s="80"/>
      <c r="V76" s="50"/>
      <c r="W76" s="468"/>
      <c r="X76" s="469"/>
      <c r="Y76" s="469"/>
      <c r="Z76" s="470"/>
      <c r="AA76" s="81"/>
      <c r="AB76" s="80"/>
      <c r="AC76" s="80"/>
      <c r="AD76" s="80"/>
      <c r="AE76" s="81"/>
      <c r="AF76" s="80"/>
      <c r="AG76" s="80"/>
      <c r="AH76" s="80"/>
      <c r="AI76" s="81"/>
      <c r="AJ76" s="80"/>
      <c r="AK76" s="80"/>
      <c r="AL76" s="80"/>
      <c r="AM76" s="81"/>
      <c r="AN76" s="80"/>
      <c r="AO76" s="80"/>
      <c r="AP76" s="80"/>
      <c r="AQ76" s="90"/>
      <c r="AR76" s="91"/>
      <c r="AS76" s="91"/>
      <c r="AT76" s="91"/>
      <c r="AU76" s="90"/>
      <c r="AV76" s="91"/>
      <c r="AW76" s="91"/>
      <c r="AX76" s="91"/>
      <c r="AY76" s="90"/>
      <c r="AZ76" s="91"/>
      <c r="BA76" s="91"/>
      <c r="BB76" s="91"/>
      <c r="BC76" s="90"/>
      <c r="BD76" s="91"/>
      <c r="BE76" s="91"/>
      <c r="BF76" s="91"/>
      <c r="BG76" s="90"/>
      <c r="BH76" s="91"/>
      <c r="BI76" s="91"/>
      <c r="BJ76" s="91"/>
      <c r="BK76" s="495"/>
      <c r="BL76" s="550"/>
      <c r="BM76" s="553"/>
      <c r="BN76" s="556"/>
      <c r="BO76" s="495"/>
      <c r="BP76" s="550"/>
      <c r="BQ76" s="553"/>
      <c r="BR76" s="545"/>
    </row>
    <row r="77" spans="1:70" ht="13.5" customHeight="1" x14ac:dyDescent="0.2">
      <c r="A77" s="493">
        <v>17</v>
      </c>
      <c r="B77" s="496" t="str">
        <f>IF(組み分け!I12="","",組み分け!I12)</f>
        <v>F.C.DIVINE　B</v>
      </c>
      <c r="C77" s="620"/>
      <c r="D77" s="498"/>
      <c r="E77" s="498"/>
      <c r="F77" s="498"/>
      <c r="G77" s="608"/>
      <c r="H77" s="498"/>
      <c r="I77" s="498"/>
      <c r="J77" s="498"/>
      <c r="K77" s="608"/>
      <c r="L77" s="498"/>
      <c r="M77" s="498"/>
      <c r="N77" s="498"/>
      <c r="O77" s="608"/>
      <c r="P77" s="498"/>
      <c r="Q77" s="498"/>
      <c r="R77" s="498"/>
      <c r="S77" s="608"/>
      <c r="T77" s="498"/>
      <c r="U77" s="498"/>
      <c r="V77" s="498"/>
      <c r="W77" s="608"/>
      <c r="X77" s="498"/>
      <c r="Y77" s="498"/>
      <c r="Z77" s="564"/>
      <c r="AA77" s="467"/>
      <c r="AB77" s="460"/>
      <c r="AC77" s="460"/>
      <c r="AD77" s="461"/>
      <c r="AE77" s="565"/>
      <c r="AF77" s="566"/>
      <c r="AG77" s="566"/>
      <c r="AH77" s="571"/>
      <c r="AI77" s="565"/>
      <c r="AJ77" s="566"/>
      <c r="AK77" s="566"/>
      <c r="AL77" s="571"/>
      <c r="AM77" s="565"/>
      <c r="AN77" s="566"/>
      <c r="AO77" s="566"/>
      <c r="AP77" s="566"/>
      <c r="AQ77" s="616"/>
      <c r="AR77" s="449"/>
      <c r="AS77" s="449"/>
      <c r="AT77" s="463"/>
      <c r="AU77" s="448"/>
      <c r="AV77" s="449"/>
      <c r="AW77" s="449"/>
      <c r="AX77" s="449"/>
      <c r="AY77" s="448"/>
      <c r="AZ77" s="449"/>
      <c r="BA77" s="449"/>
      <c r="BB77" s="449"/>
      <c r="BC77" s="448"/>
      <c r="BD77" s="449"/>
      <c r="BE77" s="449"/>
      <c r="BF77" s="449"/>
      <c r="BG77" s="448"/>
      <c r="BH77" s="449"/>
      <c r="BI77" s="449"/>
      <c r="BJ77" s="449"/>
      <c r="BK77" s="493"/>
      <c r="BL77" s="548"/>
      <c r="BM77" s="551"/>
      <c r="BN77" s="554"/>
      <c r="BO77" s="493"/>
      <c r="BP77" s="548"/>
      <c r="BQ77" s="551"/>
      <c r="BR77" s="543"/>
    </row>
    <row r="78" spans="1:70" ht="13.5" customHeight="1" x14ac:dyDescent="0.2">
      <c r="A78" s="494"/>
      <c r="B78" s="496"/>
      <c r="C78" s="612"/>
      <c r="D78" s="546"/>
      <c r="E78" s="546"/>
      <c r="F78" s="546"/>
      <c r="G78" s="648"/>
      <c r="H78" s="649"/>
      <c r="I78" s="649"/>
      <c r="J78" s="649"/>
      <c r="K78" s="648"/>
      <c r="L78" s="649"/>
      <c r="M78" s="649"/>
      <c r="N78" s="649"/>
      <c r="O78" s="648"/>
      <c r="P78" s="649"/>
      <c r="Q78" s="649"/>
      <c r="R78" s="649"/>
      <c r="S78" s="547"/>
      <c r="T78" s="546"/>
      <c r="U78" s="546"/>
      <c r="V78" s="546"/>
      <c r="W78" s="547"/>
      <c r="X78" s="546"/>
      <c r="Y78" s="546"/>
      <c r="Z78" s="567"/>
      <c r="AA78" s="447"/>
      <c r="AB78" s="446"/>
      <c r="AC78" s="446"/>
      <c r="AD78" s="455"/>
      <c r="AE78" s="475"/>
      <c r="AF78" s="476"/>
      <c r="AG78" s="476"/>
      <c r="AH78" s="477"/>
      <c r="AI78" s="645"/>
      <c r="AJ78" s="646"/>
      <c r="AK78" s="646"/>
      <c r="AL78" s="647"/>
      <c r="AM78" s="475"/>
      <c r="AN78" s="476"/>
      <c r="AO78" s="476"/>
      <c r="AP78" s="476"/>
      <c r="AQ78" s="627"/>
      <c r="AR78" s="628"/>
      <c r="AS78" s="628"/>
      <c r="AT78" s="629"/>
      <c r="AU78" s="450"/>
      <c r="AV78" s="451"/>
      <c r="AW78" s="451"/>
      <c r="AX78" s="451"/>
      <c r="AY78" s="450"/>
      <c r="AZ78" s="451"/>
      <c r="BA78" s="451"/>
      <c r="BB78" s="451"/>
      <c r="BC78" s="450"/>
      <c r="BD78" s="451"/>
      <c r="BE78" s="451"/>
      <c r="BF78" s="451"/>
      <c r="BG78" s="450"/>
      <c r="BH78" s="451"/>
      <c r="BI78" s="451"/>
      <c r="BJ78" s="451"/>
      <c r="BK78" s="494"/>
      <c r="BL78" s="549"/>
      <c r="BM78" s="552"/>
      <c r="BN78" s="555"/>
      <c r="BO78" s="494"/>
      <c r="BP78" s="549"/>
      <c r="BQ78" s="552"/>
      <c r="BR78" s="544"/>
    </row>
    <row r="79" spans="1:70" ht="20.100000000000001" customHeight="1" x14ac:dyDescent="0.2">
      <c r="A79" s="495"/>
      <c r="B79" s="496"/>
      <c r="C79" s="49"/>
      <c r="D79" s="80"/>
      <c r="E79" s="80"/>
      <c r="F79" s="80"/>
      <c r="G79" s="81"/>
      <c r="H79" s="80"/>
      <c r="I79" s="80"/>
      <c r="J79" s="80"/>
      <c r="K79" s="81"/>
      <c r="L79" s="80"/>
      <c r="M79" s="80"/>
      <c r="N79" s="80"/>
      <c r="O79" s="81"/>
      <c r="P79" s="80"/>
      <c r="Q79" s="80"/>
      <c r="R79" s="80"/>
      <c r="S79" s="81"/>
      <c r="T79" s="80"/>
      <c r="U79" s="80"/>
      <c r="V79" s="80"/>
      <c r="W79" s="81"/>
      <c r="X79" s="80"/>
      <c r="Y79" s="80"/>
      <c r="Z79" s="50"/>
      <c r="AA79" s="468"/>
      <c r="AB79" s="469"/>
      <c r="AC79" s="469"/>
      <c r="AD79" s="470"/>
      <c r="AE79" s="81"/>
      <c r="AF79" s="80"/>
      <c r="AG79" s="80"/>
      <c r="AH79" s="80"/>
      <c r="AI79" s="81"/>
      <c r="AJ79" s="80"/>
      <c r="AK79" s="80"/>
      <c r="AL79" s="80"/>
      <c r="AM79" s="81"/>
      <c r="AN79" s="80"/>
      <c r="AO79" s="80"/>
      <c r="AP79" s="80"/>
      <c r="AQ79" s="90"/>
      <c r="AR79" s="91"/>
      <c r="AS79" s="91"/>
      <c r="AT79" s="91"/>
      <c r="AU79" s="90"/>
      <c r="AV79" s="91"/>
      <c r="AW79" s="91"/>
      <c r="AX79" s="91"/>
      <c r="AY79" s="90"/>
      <c r="AZ79" s="91"/>
      <c r="BA79" s="91"/>
      <c r="BB79" s="91"/>
      <c r="BC79" s="90"/>
      <c r="BD79" s="91"/>
      <c r="BE79" s="91"/>
      <c r="BF79" s="91"/>
      <c r="BG79" s="90"/>
      <c r="BH79" s="91"/>
      <c r="BI79" s="91"/>
      <c r="BJ79" s="91"/>
      <c r="BK79" s="495"/>
      <c r="BL79" s="550"/>
      <c r="BM79" s="553"/>
      <c r="BN79" s="556"/>
      <c r="BO79" s="495"/>
      <c r="BP79" s="550"/>
      <c r="BQ79" s="553"/>
      <c r="BR79" s="545"/>
    </row>
    <row r="80" spans="1:70" ht="13.5" customHeight="1" x14ac:dyDescent="0.2">
      <c r="A80" s="493">
        <v>18</v>
      </c>
      <c r="B80" s="568" t="str">
        <f>IF(組み分け!I13="","",組み分け!I13)</f>
        <v>エルニーニョ美和</v>
      </c>
      <c r="C80" s="620"/>
      <c r="D80" s="498"/>
      <c r="E80" s="498"/>
      <c r="F80" s="498"/>
      <c r="G80" s="608"/>
      <c r="H80" s="498"/>
      <c r="I80" s="498"/>
      <c r="J80" s="498"/>
      <c r="K80" s="608"/>
      <c r="L80" s="498"/>
      <c r="M80" s="498"/>
      <c r="N80" s="498"/>
      <c r="O80" s="608"/>
      <c r="P80" s="498"/>
      <c r="Q80" s="498"/>
      <c r="R80" s="498"/>
      <c r="S80" s="608"/>
      <c r="T80" s="498"/>
      <c r="U80" s="498"/>
      <c r="V80" s="498"/>
      <c r="W80" s="608"/>
      <c r="X80" s="498"/>
      <c r="Y80" s="498"/>
      <c r="Z80" s="498"/>
      <c r="AA80" s="608"/>
      <c r="AB80" s="498"/>
      <c r="AC80" s="498"/>
      <c r="AD80" s="564"/>
      <c r="AE80" s="467"/>
      <c r="AF80" s="460"/>
      <c r="AG80" s="460"/>
      <c r="AH80" s="461"/>
      <c r="AI80" s="570"/>
      <c r="AJ80" s="498"/>
      <c r="AK80" s="498"/>
      <c r="AL80" s="564"/>
      <c r="AM80" s="570"/>
      <c r="AN80" s="498"/>
      <c r="AO80" s="498"/>
      <c r="AP80" s="498"/>
      <c r="AQ80" s="607"/>
      <c r="AR80" s="460"/>
      <c r="AS80" s="460"/>
      <c r="AT80" s="461"/>
      <c r="AU80" s="448"/>
      <c r="AV80" s="449"/>
      <c r="AW80" s="449"/>
      <c r="AX80" s="449"/>
      <c r="AY80" s="448"/>
      <c r="AZ80" s="449"/>
      <c r="BA80" s="449"/>
      <c r="BB80" s="449"/>
      <c r="BC80" s="448"/>
      <c r="BD80" s="449"/>
      <c r="BE80" s="449"/>
      <c r="BF80" s="449"/>
      <c r="BG80" s="448"/>
      <c r="BH80" s="449"/>
      <c r="BI80" s="449"/>
      <c r="BJ80" s="449"/>
      <c r="BK80" s="493"/>
      <c r="BL80" s="548"/>
      <c r="BM80" s="551"/>
      <c r="BN80" s="554"/>
      <c r="BO80" s="493"/>
      <c r="BP80" s="548"/>
      <c r="BQ80" s="551"/>
      <c r="BR80" s="543"/>
    </row>
    <row r="81" spans="1:70" ht="13.5" customHeight="1" x14ac:dyDescent="0.2">
      <c r="A81" s="494"/>
      <c r="B81" s="496"/>
      <c r="C81" s="563"/>
      <c r="D81" s="546"/>
      <c r="E81" s="546"/>
      <c r="F81" s="546"/>
      <c r="G81" s="648"/>
      <c r="H81" s="649"/>
      <c r="I81" s="649"/>
      <c r="J81" s="649"/>
      <c r="K81" s="648"/>
      <c r="L81" s="649"/>
      <c r="M81" s="649"/>
      <c r="N81" s="649"/>
      <c r="O81" s="547"/>
      <c r="P81" s="546"/>
      <c r="Q81" s="546"/>
      <c r="R81" s="546"/>
      <c r="S81" s="547"/>
      <c r="T81" s="546"/>
      <c r="U81" s="546"/>
      <c r="V81" s="546"/>
      <c r="W81" s="648"/>
      <c r="X81" s="649"/>
      <c r="Y81" s="649"/>
      <c r="Z81" s="649"/>
      <c r="AA81" s="547"/>
      <c r="AB81" s="546"/>
      <c r="AC81" s="546"/>
      <c r="AD81" s="567"/>
      <c r="AE81" s="447"/>
      <c r="AF81" s="446"/>
      <c r="AG81" s="446"/>
      <c r="AH81" s="455"/>
      <c r="AI81" s="648"/>
      <c r="AJ81" s="649"/>
      <c r="AK81" s="649"/>
      <c r="AL81" s="653"/>
      <c r="AM81" s="547"/>
      <c r="AN81" s="546"/>
      <c r="AO81" s="546"/>
      <c r="AP81" s="546"/>
      <c r="AQ81" s="596"/>
      <c r="AR81" s="597"/>
      <c r="AS81" s="597"/>
      <c r="AT81" s="623"/>
      <c r="AU81" s="450"/>
      <c r="AV81" s="451"/>
      <c r="AW81" s="451"/>
      <c r="AX81" s="451"/>
      <c r="AY81" s="450"/>
      <c r="AZ81" s="451"/>
      <c r="BA81" s="451"/>
      <c r="BB81" s="451"/>
      <c r="BC81" s="450"/>
      <c r="BD81" s="451"/>
      <c r="BE81" s="451"/>
      <c r="BF81" s="451"/>
      <c r="BG81" s="450"/>
      <c r="BH81" s="451"/>
      <c r="BI81" s="451"/>
      <c r="BJ81" s="451"/>
      <c r="BK81" s="494"/>
      <c r="BL81" s="549"/>
      <c r="BM81" s="552"/>
      <c r="BN81" s="555"/>
      <c r="BO81" s="494"/>
      <c r="BP81" s="549"/>
      <c r="BQ81" s="552"/>
      <c r="BR81" s="544"/>
    </row>
    <row r="82" spans="1:70" ht="20.100000000000001" customHeight="1" x14ac:dyDescent="0.2">
      <c r="A82" s="495"/>
      <c r="B82" s="569"/>
      <c r="C82" s="49"/>
      <c r="D82" s="80"/>
      <c r="E82" s="80"/>
      <c r="F82" s="80"/>
      <c r="G82" s="81"/>
      <c r="H82" s="80"/>
      <c r="I82" s="80"/>
      <c r="J82" s="80"/>
      <c r="K82" s="81"/>
      <c r="L82" s="80"/>
      <c r="M82" s="80"/>
      <c r="N82" s="80"/>
      <c r="O82" s="81"/>
      <c r="P82" s="80"/>
      <c r="Q82" s="80"/>
      <c r="R82" s="80"/>
      <c r="S82" s="81"/>
      <c r="T82" s="80"/>
      <c r="U82" s="80"/>
      <c r="V82" s="80"/>
      <c r="W82" s="81"/>
      <c r="X82" s="80"/>
      <c r="Y82" s="80"/>
      <c r="Z82" s="80"/>
      <c r="AA82" s="81"/>
      <c r="AB82" s="80"/>
      <c r="AC82" s="80"/>
      <c r="AD82" s="50"/>
      <c r="AE82" s="468"/>
      <c r="AF82" s="469"/>
      <c r="AG82" s="469"/>
      <c r="AH82" s="470"/>
      <c r="AI82" s="81"/>
      <c r="AJ82" s="80"/>
      <c r="AK82" s="80"/>
      <c r="AL82" s="80"/>
      <c r="AM82" s="81"/>
      <c r="AN82" s="80"/>
      <c r="AO82" s="80"/>
      <c r="AP82" s="80"/>
      <c r="AQ82" s="90"/>
      <c r="AR82" s="91"/>
      <c r="AS82" s="91"/>
      <c r="AT82" s="91"/>
      <c r="AU82" s="90"/>
      <c r="AV82" s="91"/>
      <c r="AW82" s="91"/>
      <c r="AX82" s="91"/>
      <c r="AY82" s="90"/>
      <c r="AZ82" s="91"/>
      <c r="BA82" s="91"/>
      <c r="BB82" s="91"/>
      <c r="BC82" s="90"/>
      <c r="BD82" s="91"/>
      <c r="BE82" s="91"/>
      <c r="BF82" s="91"/>
      <c r="BG82" s="90"/>
      <c r="BH82" s="91"/>
      <c r="BI82" s="91"/>
      <c r="BJ82" s="91"/>
      <c r="BK82" s="495"/>
      <c r="BL82" s="550"/>
      <c r="BM82" s="553"/>
      <c r="BN82" s="556"/>
      <c r="BO82" s="495"/>
      <c r="BP82" s="550"/>
      <c r="BQ82" s="553"/>
      <c r="BR82" s="545"/>
    </row>
    <row r="83" spans="1:70" ht="13.5" customHeight="1" x14ac:dyDescent="0.2">
      <c r="A83" s="493">
        <v>19</v>
      </c>
      <c r="B83" s="496" t="str">
        <f>IF(組み分け!I14="","",組み分け!I14)</f>
        <v>尾西FC　B</v>
      </c>
      <c r="C83" s="620"/>
      <c r="D83" s="498"/>
      <c r="E83" s="498"/>
      <c r="F83" s="498"/>
      <c r="G83" s="608"/>
      <c r="H83" s="498"/>
      <c r="I83" s="498"/>
      <c r="J83" s="498"/>
      <c r="K83" s="608"/>
      <c r="L83" s="498"/>
      <c r="M83" s="498"/>
      <c r="N83" s="498"/>
      <c r="O83" s="608"/>
      <c r="P83" s="498"/>
      <c r="Q83" s="498"/>
      <c r="R83" s="498"/>
      <c r="S83" s="608"/>
      <c r="T83" s="498"/>
      <c r="U83" s="498"/>
      <c r="V83" s="498"/>
      <c r="W83" s="608"/>
      <c r="X83" s="498"/>
      <c r="Y83" s="498"/>
      <c r="Z83" s="498"/>
      <c r="AA83" s="608"/>
      <c r="AB83" s="498"/>
      <c r="AC83" s="498"/>
      <c r="AD83" s="498"/>
      <c r="AE83" s="608"/>
      <c r="AF83" s="498"/>
      <c r="AG83" s="498"/>
      <c r="AH83" s="564"/>
      <c r="AI83" s="467"/>
      <c r="AJ83" s="460"/>
      <c r="AK83" s="460"/>
      <c r="AL83" s="461"/>
      <c r="AM83" s="565"/>
      <c r="AN83" s="566"/>
      <c r="AO83" s="566"/>
      <c r="AP83" s="566"/>
      <c r="AQ83" s="616"/>
      <c r="AR83" s="449"/>
      <c r="AS83" s="449"/>
      <c r="AT83" s="463"/>
      <c r="AU83" s="448"/>
      <c r="AV83" s="449"/>
      <c r="AW83" s="449"/>
      <c r="AX83" s="449"/>
      <c r="AY83" s="448"/>
      <c r="AZ83" s="449"/>
      <c r="BA83" s="449"/>
      <c r="BB83" s="449"/>
      <c r="BC83" s="448"/>
      <c r="BD83" s="449"/>
      <c r="BE83" s="449"/>
      <c r="BF83" s="449"/>
      <c r="BG83" s="448"/>
      <c r="BH83" s="449"/>
      <c r="BI83" s="449"/>
      <c r="BJ83" s="449"/>
      <c r="BK83" s="493"/>
      <c r="BL83" s="548"/>
      <c r="BM83" s="551"/>
      <c r="BN83" s="554"/>
      <c r="BO83" s="493"/>
      <c r="BP83" s="548"/>
      <c r="BQ83" s="551"/>
      <c r="BR83" s="543"/>
    </row>
    <row r="84" spans="1:70" ht="13.5" customHeight="1" x14ac:dyDescent="0.2">
      <c r="A84" s="494"/>
      <c r="B84" s="496"/>
      <c r="C84" s="563"/>
      <c r="D84" s="546"/>
      <c r="E84" s="546"/>
      <c r="F84" s="546"/>
      <c r="G84" s="547"/>
      <c r="H84" s="546"/>
      <c r="I84" s="546"/>
      <c r="J84" s="546"/>
      <c r="K84" s="648"/>
      <c r="L84" s="649"/>
      <c r="M84" s="649"/>
      <c r="N84" s="649"/>
      <c r="O84" s="547"/>
      <c r="P84" s="546"/>
      <c r="Q84" s="546"/>
      <c r="R84" s="546"/>
      <c r="S84" s="547"/>
      <c r="T84" s="546"/>
      <c r="U84" s="546"/>
      <c r="V84" s="546"/>
      <c r="W84" s="547"/>
      <c r="X84" s="546"/>
      <c r="Y84" s="546"/>
      <c r="Z84" s="546"/>
      <c r="AA84" s="547"/>
      <c r="AB84" s="546"/>
      <c r="AC84" s="546"/>
      <c r="AD84" s="546"/>
      <c r="AE84" s="648"/>
      <c r="AF84" s="649"/>
      <c r="AG84" s="649"/>
      <c r="AH84" s="653"/>
      <c r="AI84" s="447"/>
      <c r="AJ84" s="446"/>
      <c r="AK84" s="446"/>
      <c r="AL84" s="455"/>
      <c r="AM84" s="645"/>
      <c r="AN84" s="646"/>
      <c r="AO84" s="646"/>
      <c r="AP84" s="646"/>
      <c r="AQ84" s="450"/>
      <c r="AR84" s="451"/>
      <c r="AS84" s="451"/>
      <c r="AT84" s="471"/>
      <c r="AU84" s="450"/>
      <c r="AV84" s="451"/>
      <c r="AW84" s="451"/>
      <c r="AX84" s="451"/>
      <c r="AY84" s="450"/>
      <c r="AZ84" s="451"/>
      <c r="BA84" s="451"/>
      <c r="BB84" s="451"/>
      <c r="BC84" s="450"/>
      <c r="BD84" s="451"/>
      <c r="BE84" s="451"/>
      <c r="BF84" s="451"/>
      <c r="BG84" s="450"/>
      <c r="BH84" s="451"/>
      <c r="BI84" s="451"/>
      <c r="BJ84" s="451"/>
      <c r="BK84" s="494"/>
      <c r="BL84" s="549"/>
      <c r="BM84" s="552"/>
      <c r="BN84" s="555"/>
      <c r="BO84" s="494"/>
      <c r="BP84" s="549"/>
      <c r="BQ84" s="552"/>
      <c r="BR84" s="544"/>
    </row>
    <row r="85" spans="1:70" ht="20.100000000000001" customHeight="1" x14ac:dyDescent="0.2">
      <c r="A85" s="495"/>
      <c r="B85" s="496"/>
      <c r="C85" s="49"/>
      <c r="D85" s="80"/>
      <c r="E85" s="80"/>
      <c r="F85" s="80"/>
      <c r="G85" s="81"/>
      <c r="H85" s="80"/>
      <c r="I85" s="80"/>
      <c r="J85" s="80"/>
      <c r="K85" s="81"/>
      <c r="L85" s="80"/>
      <c r="M85" s="80"/>
      <c r="N85" s="80"/>
      <c r="O85" s="81"/>
      <c r="P85" s="80"/>
      <c r="Q85" s="80"/>
      <c r="R85" s="80"/>
      <c r="S85" s="81"/>
      <c r="T85" s="80"/>
      <c r="U85" s="80"/>
      <c r="V85" s="80"/>
      <c r="W85" s="81"/>
      <c r="X85" s="80"/>
      <c r="Y85" s="80"/>
      <c r="Z85" s="80"/>
      <c r="AA85" s="81"/>
      <c r="AB85" s="80"/>
      <c r="AC85" s="80"/>
      <c r="AD85" s="80"/>
      <c r="AE85" s="81"/>
      <c r="AF85" s="80"/>
      <c r="AG85" s="80"/>
      <c r="AH85" s="50"/>
      <c r="AI85" s="468"/>
      <c r="AJ85" s="469"/>
      <c r="AK85" s="469"/>
      <c r="AL85" s="470"/>
      <c r="AM85" s="81"/>
      <c r="AN85" s="80"/>
      <c r="AO85" s="80"/>
      <c r="AP85" s="80"/>
      <c r="AQ85" s="90"/>
      <c r="AR85" s="91"/>
      <c r="AS85" s="91"/>
      <c r="AT85" s="91"/>
      <c r="AU85" s="90"/>
      <c r="AV85" s="91"/>
      <c r="AW85" s="91"/>
      <c r="AX85" s="91"/>
      <c r="AY85" s="90"/>
      <c r="AZ85" s="91"/>
      <c r="BA85" s="91"/>
      <c r="BB85" s="91"/>
      <c r="BC85" s="90"/>
      <c r="BD85" s="91"/>
      <c r="BE85" s="91"/>
      <c r="BF85" s="91"/>
      <c r="BG85" s="90"/>
      <c r="BH85" s="91"/>
      <c r="BI85" s="91"/>
      <c r="BJ85" s="91"/>
      <c r="BK85" s="495"/>
      <c r="BL85" s="550"/>
      <c r="BM85" s="553"/>
      <c r="BN85" s="556"/>
      <c r="BO85" s="495"/>
      <c r="BP85" s="550"/>
      <c r="BQ85" s="553"/>
      <c r="BR85" s="545"/>
    </row>
    <row r="86" spans="1:70" ht="13.5" customHeight="1" x14ac:dyDescent="0.2">
      <c r="A86" s="493">
        <v>20</v>
      </c>
      <c r="B86" s="568" t="str">
        <f>IF(組み分け!I15="","",組み分け!I15)</f>
        <v>一宮ＦＣ　Ｃ</v>
      </c>
      <c r="C86" s="620"/>
      <c r="D86" s="498"/>
      <c r="E86" s="498"/>
      <c r="F86" s="498"/>
      <c r="G86" s="608"/>
      <c r="H86" s="498"/>
      <c r="I86" s="498"/>
      <c r="J86" s="498"/>
      <c r="K86" s="608"/>
      <c r="L86" s="498"/>
      <c r="M86" s="498"/>
      <c r="N86" s="498"/>
      <c r="O86" s="608"/>
      <c r="P86" s="498"/>
      <c r="Q86" s="498"/>
      <c r="R86" s="498"/>
      <c r="S86" s="608"/>
      <c r="T86" s="498"/>
      <c r="U86" s="498"/>
      <c r="V86" s="498"/>
      <c r="W86" s="608"/>
      <c r="X86" s="498"/>
      <c r="Y86" s="498"/>
      <c r="Z86" s="498"/>
      <c r="AA86" s="608"/>
      <c r="AB86" s="498"/>
      <c r="AC86" s="498"/>
      <c r="AD86" s="498"/>
      <c r="AE86" s="608"/>
      <c r="AF86" s="498"/>
      <c r="AG86" s="498"/>
      <c r="AH86" s="498"/>
      <c r="AI86" s="608"/>
      <c r="AJ86" s="498"/>
      <c r="AK86" s="498"/>
      <c r="AL86" s="498"/>
      <c r="AM86" s="467"/>
      <c r="AN86" s="460"/>
      <c r="AO86" s="460"/>
      <c r="AP86" s="461"/>
      <c r="AQ86" s="607"/>
      <c r="AR86" s="460"/>
      <c r="AS86" s="460"/>
      <c r="AT86" s="461"/>
      <c r="AU86" s="448"/>
      <c r="AV86" s="449"/>
      <c r="AW86" s="449"/>
      <c r="AX86" s="449"/>
      <c r="AY86" s="448"/>
      <c r="AZ86" s="449"/>
      <c r="BA86" s="449"/>
      <c r="BB86" s="449"/>
      <c r="BC86" s="448"/>
      <c r="BD86" s="449"/>
      <c r="BE86" s="449"/>
      <c r="BF86" s="449"/>
      <c r="BG86" s="448"/>
      <c r="BH86" s="449"/>
      <c r="BI86" s="449"/>
      <c r="BJ86" s="449"/>
      <c r="BK86" s="493"/>
      <c r="BL86" s="548"/>
      <c r="BM86" s="551"/>
      <c r="BN86" s="554"/>
      <c r="BO86" s="537"/>
      <c r="BP86" s="540"/>
      <c r="BQ86" s="540"/>
      <c r="BR86" s="543"/>
    </row>
    <row r="87" spans="1:70" ht="13.5" customHeight="1" x14ac:dyDescent="0.2">
      <c r="A87" s="494"/>
      <c r="B87" s="496"/>
      <c r="C87" s="612"/>
      <c r="D87" s="546"/>
      <c r="E87" s="546"/>
      <c r="F87" s="546"/>
      <c r="G87" s="547"/>
      <c r="H87" s="546"/>
      <c r="I87" s="546"/>
      <c r="J87" s="546"/>
      <c r="K87" s="648"/>
      <c r="L87" s="649"/>
      <c r="M87" s="649"/>
      <c r="N87" s="649"/>
      <c r="O87" s="547"/>
      <c r="P87" s="546"/>
      <c r="Q87" s="546"/>
      <c r="R87" s="546"/>
      <c r="S87" s="648"/>
      <c r="T87" s="649"/>
      <c r="U87" s="649"/>
      <c r="V87" s="649"/>
      <c r="W87" s="648"/>
      <c r="X87" s="649"/>
      <c r="Y87" s="649"/>
      <c r="Z87" s="649"/>
      <c r="AA87" s="547"/>
      <c r="AB87" s="546"/>
      <c r="AC87" s="546"/>
      <c r="AD87" s="546"/>
      <c r="AE87" s="547"/>
      <c r="AF87" s="546"/>
      <c r="AG87" s="546"/>
      <c r="AH87" s="546"/>
      <c r="AI87" s="547"/>
      <c r="AJ87" s="546"/>
      <c r="AK87" s="546"/>
      <c r="AL87" s="546"/>
      <c r="AM87" s="447"/>
      <c r="AN87" s="446"/>
      <c r="AO87" s="446"/>
      <c r="AP87" s="455"/>
      <c r="AQ87" s="447"/>
      <c r="AR87" s="446"/>
      <c r="AS87" s="446"/>
      <c r="AT87" s="455"/>
      <c r="AU87" s="450"/>
      <c r="AV87" s="451"/>
      <c r="AW87" s="451"/>
      <c r="AX87" s="451"/>
      <c r="AY87" s="450"/>
      <c r="AZ87" s="451"/>
      <c r="BA87" s="451"/>
      <c r="BB87" s="451"/>
      <c r="BC87" s="450"/>
      <c r="BD87" s="451"/>
      <c r="BE87" s="451"/>
      <c r="BF87" s="451"/>
      <c r="BG87" s="450"/>
      <c r="BH87" s="451"/>
      <c r="BI87" s="451"/>
      <c r="BJ87" s="451"/>
      <c r="BK87" s="494"/>
      <c r="BL87" s="549"/>
      <c r="BM87" s="552"/>
      <c r="BN87" s="555"/>
      <c r="BO87" s="538"/>
      <c r="BP87" s="541"/>
      <c r="BQ87" s="541"/>
      <c r="BR87" s="544"/>
    </row>
    <row r="88" spans="1:70" ht="19.5" customHeight="1" x14ac:dyDescent="0.2">
      <c r="A88" s="495"/>
      <c r="B88" s="569"/>
      <c r="C88" s="49"/>
      <c r="D88" s="80"/>
      <c r="E88" s="80"/>
      <c r="F88" s="80"/>
      <c r="G88" s="81"/>
      <c r="H88" s="80"/>
      <c r="I88" s="80"/>
      <c r="J88" s="80"/>
      <c r="K88" s="81"/>
      <c r="L88" s="80"/>
      <c r="M88" s="80"/>
      <c r="N88" s="80"/>
      <c r="O88" s="81"/>
      <c r="P88" s="80"/>
      <c r="Q88" s="80"/>
      <c r="R88" s="80"/>
      <c r="S88" s="81"/>
      <c r="T88" s="80"/>
      <c r="U88" s="80"/>
      <c r="V88" s="80"/>
      <c r="W88" s="81"/>
      <c r="X88" s="80"/>
      <c r="Y88" s="80"/>
      <c r="Z88" s="80"/>
      <c r="AA88" s="81"/>
      <c r="AB88" s="80"/>
      <c r="AC88" s="80"/>
      <c r="AD88" s="80"/>
      <c r="AE88" s="81"/>
      <c r="AF88" s="80"/>
      <c r="AG88" s="80"/>
      <c r="AH88" s="80"/>
      <c r="AI88" s="81"/>
      <c r="AJ88" s="80"/>
      <c r="AK88" s="80"/>
      <c r="AL88" s="80"/>
      <c r="AM88" s="468"/>
      <c r="AN88" s="469"/>
      <c r="AO88" s="469"/>
      <c r="AP88" s="470"/>
      <c r="AQ88" s="98"/>
      <c r="AR88" s="99"/>
      <c r="AS88" s="91"/>
      <c r="AT88" s="99"/>
      <c r="AU88" s="90"/>
      <c r="AV88" s="91"/>
      <c r="AW88" s="91"/>
      <c r="AX88" s="91"/>
      <c r="AY88" s="90"/>
      <c r="AZ88" s="91"/>
      <c r="BA88" s="91"/>
      <c r="BB88" s="91"/>
      <c r="BC88" s="90"/>
      <c r="BD88" s="91"/>
      <c r="BE88" s="91"/>
      <c r="BF88" s="91"/>
      <c r="BG88" s="90"/>
      <c r="BH88" s="91"/>
      <c r="BI88" s="91"/>
      <c r="BJ88" s="91"/>
      <c r="BK88" s="495"/>
      <c r="BL88" s="550"/>
      <c r="BM88" s="553"/>
      <c r="BN88" s="556"/>
      <c r="BO88" s="539"/>
      <c r="BP88" s="542"/>
      <c r="BQ88" s="542"/>
      <c r="BR88" s="545"/>
    </row>
    <row r="89" spans="1:70" ht="13.5" customHeight="1" x14ac:dyDescent="0.2">
      <c r="A89" s="442"/>
      <c r="B89" s="456" t="str">
        <f>IF(組み分け!I16="","",組み分け!I16)</f>
        <v/>
      </c>
      <c r="C89" s="599"/>
      <c r="D89" s="446"/>
      <c r="E89" s="446"/>
      <c r="F89" s="446"/>
      <c r="G89" s="445"/>
      <c r="H89" s="446"/>
      <c r="I89" s="446"/>
      <c r="J89" s="446"/>
      <c r="K89" s="445"/>
      <c r="L89" s="446"/>
      <c r="M89" s="446"/>
      <c r="N89" s="446"/>
      <c r="O89" s="445"/>
      <c r="P89" s="446"/>
      <c r="Q89" s="446"/>
      <c r="R89" s="446"/>
      <c r="S89" s="445"/>
      <c r="T89" s="446"/>
      <c r="U89" s="446"/>
      <c r="V89" s="446"/>
      <c r="W89" s="445"/>
      <c r="X89" s="446"/>
      <c r="Y89" s="446"/>
      <c r="Z89" s="446"/>
      <c r="AA89" s="445"/>
      <c r="AB89" s="446"/>
      <c r="AC89" s="446"/>
      <c r="AD89" s="446"/>
      <c r="AE89" s="445"/>
      <c r="AF89" s="446"/>
      <c r="AG89" s="446"/>
      <c r="AH89" s="446"/>
      <c r="AI89" s="445"/>
      <c r="AJ89" s="446"/>
      <c r="AK89" s="446"/>
      <c r="AL89" s="446"/>
      <c r="AM89" s="445"/>
      <c r="AN89" s="446"/>
      <c r="AO89" s="446"/>
      <c r="AP89" s="446"/>
      <c r="AQ89" s="467"/>
      <c r="AR89" s="460"/>
      <c r="AS89" s="460"/>
      <c r="AT89" s="461"/>
      <c r="AU89" s="448"/>
      <c r="AV89" s="449"/>
      <c r="AW89" s="449"/>
      <c r="AX89" s="449"/>
      <c r="AY89" s="448"/>
      <c r="AZ89" s="449"/>
      <c r="BA89" s="449"/>
      <c r="BB89" s="449"/>
      <c r="BC89" s="448"/>
      <c r="BD89" s="449"/>
      <c r="BE89" s="449"/>
      <c r="BF89" s="449"/>
      <c r="BG89" s="448"/>
      <c r="BH89" s="449"/>
      <c r="BI89" s="449"/>
      <c r="BJ89" s="449"/>
      <c r="BK89" s="442"/>
      <c r="BL89" s="531"/>
      <c r="BM89" s="533"/>
      <c r="BN89" s="535"/>
      <c r="BO89" s="503"/>
      <c r="BP89" s="502"/>
      <c r="BQ89" s="502"/>
      <c r="BR89" s="529"/>
    </row>
    <row r="90" spans="1:70" ht="13.5" customHeight="1" x14ac:dyDescent="0.2">
      <c r="A90" s="443"/>
      <c r="B90" s="457"/>
      <c r="C90" s="474"/>
      <c r="D90" s="446"/>
      <c r="E90" s="446"/>
      <c r="F90" s="446"/>
      <c r="G90" s="447"/>
      <c r="H90" s="446"/>
      <c r="I90" s="446"/>
      <c r="J90" s="446"/>
      <c r="K90" s="447"/>
      <c r="L90" s="446"/>
      <c r="M90" s="446"/>
      <c r="N90" s="446"/>
      <c r="O90" s="447"/>
      <c r="P90" s="446"/>
      <c r="Q90" s="446"/>
      <c r="R90" s="446"/>
      <c r="S90" s="447"/>
      <c r="T90" s="446"/>
      <c r="U90" s="446"/>
      <c r="V90" s="446"/>
      <c r="W90" s="447"/>
      <c r="X90" s="446"/>
      <c r="Y90" s="446"/>
      <c r="Z90" s="446"/>
      <c r="AA90" s="596"/>
      <c r="AB90" s="597"/>
      <c r="AC90" s="597"/>
      <c r="AD90" s="597"/>
      <c r="AE90" s="596"/>
      <c r="AF90" s="597"/>
      <c r="AG90" s="597"/>
      <c r="AH90" s="597"/>
      <c r="AI90" s="447"/>
      <c r="AJ90" s="446"/>
      <c r="AK90" s="446"/>
      <c r="AL90" s="446"/>
      <c r="AM90" s="447"/>
      <c r="AN90" s="446"/>
      <c r="AO90" s="446"/>
      <c r="AP90" s="446"/>
      <c r="AQ90" s="447"/>
      <c r="AR90" s="446"/>
      <c r="AS90" s="446"/>
      <c r="AT90" s="455"/>
      <c r="AU90" s="450"/>
      <c r="AV90" s="451"/>
      <c r="AW90" s="451"/>
      <c r="AX90" s="451"/>
      <c r="AY90" s="450"/>
      <c r="AZ90" s="451"/>
      <c r="BA90" s="451"/>
      <c r="BB90" s="451"/>
      <c r="BC90" s="450"/>
      <c r="BD90" s="451"/>
      <c r="BE90" s="451"/>
      <c r="BF90" s="451"/>
      <c r="BG90" s="450"/>
      <c r="BH90" s="451"/>
      <c r="BI90" s="451"/>
      <c r="BJ90" s="451"/>
      <c r="BK90" s="443"/>
      <c r="BL90" s="517"/>
      <c r="BM90" s="519"/>
      <c r="BN90" s="511"/>
      <c r="BO90" s="506"/>
      <c r="BP90" s="505"/>
      <c r="BQ90" s="505"/>
      <c r="BR90" s="515"/>
    </row>
    <row r="91" spans="1:70" ht="20.100000000000001" customHeight="1" x14ac:dyDescent="0.2">
      <c r="A91" s="444"/>
      <c r="B91" s="458"/>
      <c r="C91" s="168"/>
      <c r="D91" s="91"/>
      <c r="E91" s="91"/>
      <c r="F91" s="91"/>
      <c r="G91" s="90"/>
      <c r="H91" s="91"/>
      <c r="I91" s="91"/>
      <c r="J91" s="91"/>
      <c r="K91" s="90"/>
      <c r="L91" s="91"/>
      <c r="M91" s="91"/>
      <c r="N91" s="91"/>
      <c r="O91" s="90"/>
      <c r="P91" s="91"/>
      <c r="Q91" s="91"/>
      <c r="R91" s="91"/>
      <c r="S91" s="90"/>
      <c r="T91" s="91"/>
      <c r="U91" s="91"/>
      <c r="V91" s="91"/>
      <c r="W91" s="90"/>
      <c r="X91" s="91"/>
      <c r="Y91" s="91"/>
      <c r="Z91" s="91"/>
      <c r="AA91" s="90"/>
      <c r="AB91" s="91"/>
      <c r="AC91" s="91"/>
      <c r="AD91" s="91"/>
      <c r="AE91" s="90"/>
      <c r="AF91" s="91"/>
      <c r="AG91" s="91"/>
      <c r="AH91" s="91"/>
      <c r="AI91" s="90"/>
      <c r="AJ91" s="91"/>
      <c r="AK91" s="91"/>
      <c r="AL91" s="91"/>
      <c r="AM91" s="90"/>
      <c r="AN91" s="91"/>
      <c r="AO91" s="91"/>
      <c r="AP91" s="91"/>
      <c r="AQ91" s="468"/>
      <c r="AR91" s="469"/>
      <c r="AS91" s="469"/>
      <c r="AT91" s="470"/>
      <c r="AU91" s="90"/>
      <c r="AV91" s="91"/>
      <c r="AW91" s="91"/>
      <c r="AX91" s="91"/>
      <c r="AY91" s="90"/>
      <c r="AZ91" s="91"/>
      <c r="BA91" s="91"/>
      <c r="BB91" s="91"/>
      <c r="BC91" s="90"/>
      <c r="BD91" s="91"/>
      <c r="BE91" s="91"/>
      <c r="BF91" s="91"/>
      <c r="BG91" s="90"/>
      <c r="BH91" s="91"/>
      <c r="BI91" s="91"/>
      <c r="BJ91" s="91"/>
      <c r="BK91" s="444"/>
      <c r="BL91" s="532"/>
      <c r="BM91" s="534"/>
      <c r="BN91" s="536"/>
      <c r="BO91" s="509"/>
      <c r="BP91" s="508"/>
      <c r="BQ91" s="508"/>
      <c r="BR91" s="530"/>
    </row>
    <row r="92" spans="1:70" ht="13.5" customHeight="1" x14ac:dyDescent="0.2">
      <c r="A92" s="598"/>
      <c r="B92" s="456" t="str">
        <f>IF(組み分け!I16="","",組み分け!I16)</f>
        <v/>
      </c>
      <c r="C92" s="448"/>
      <c r="D92" s="449"/>
      <c r="E92" s="449"/>
      <c r="F92" s="449"/>
      <c r="G92" s="448"/>
      <c r="H92" s="449"/>
      <c r="I92" s="449"/>
      <c r="J92" s="449"/>
      <c r="K92" s="448"/>
      <c r="L92" s="449"/>
      <c r="M92" s="449"/>
      <c r="N92" s="449"/>
      <c r="O92" s="448"/>
      <c r="P92" s="449"/>
      <c r="Q92" s="449"/>
      <c r="R92" s="449"/>
      <c r="S92" s="448"/>
      <c r="T92" s="449"/>
      <c r="U92" s="449"/>
      <c r="V92" s="449"/>
      <c r="W92" s="448"/>
      <c r="X92" s="449"/>
      <c r="Y92" s="449"/>
      <c r="Z92" s="449"/>
      <c r="AA92" s="448"/>
      <c r="AB92" s="449"/>
      <c r="AC92" s="449"/>
      <c r="AD92" s="449"/>
      <c r="AE92" s="448"/>
      <c r="AF92" s="449"/>
      <c r="AG92" s="449"/>
      <c r="AH92" s="449"/>
      <c r="AI92" s="448"/>
      <c r="AJ92" s="449"/>
      <c r="AK92" s="449"/>
      <c r="AL92" s="449"/>
      <c r="AM92" s="448"/>
      <c r="AN92" s="449"/>
      <c r="AO92" s="449"/>
      <c r="AP92" s="449"/>
      <c r="AQ92" s="448"/>
      <c r="AR92" s="449"/>
      <c r="AS92" s="449"/>
      <c r="AT92" s="449"/>
      <c r="AU92" s="502"/>
      <c r="AV92" s="503"/>
      <c r="AW92" s="503"/>
      <c r="AX92" s="504"/>
      <c r="AY92" s="448"/>
      <c r="AZ92" s="449"/>
      <c r="BA92" s="449"/>
      <c r="BB92" s="449"/>
      <c r="BC92" s="448"/>
      <c r="BD92" s="449"/>
      <c r="BE92" s="449"/>
      <c r="BF92" s="449"/>
      <c r="BG92" s="448"/>
      <c r="BH92" s="449"/>
      <c r="BI92" s="449"/>
      <c r="BJ92" s="449"/>
      <c r="BK92" s="169"/>
      <c r="BL92" s="170"/>
      <c r="BM92" s="171"/>
      <c r="BN92" s="172"/>
      <c r="BO92" s="145"/>
      <c r="BP92" s="144"/>
      <c r="BQ92" s="144"/>
      <c r="BR92" s="173"/>
    </row>
    <row r="93" spans="1:70" ht="13.5" customHeight="1" x14ac:dyDescent="0.2">
      <c r="A93" s="598"/>
      <c r="B93" s="457"/>
      <c r="C93" s="450"/>
      <c r="D93" s="451"/>
      <c r="E93" s="451"/>
      <c r="F93" s="451"/>
      <c r="G93" s="450"/>
      <c r="H93" s="451"/>
      <c r="I93" s="451"/>
      <c r="J93" s="451"/>
      <c r="K93" s="450"/>
      <c r="L93" s="451"/>
      <c r="M93" s="451"/>
      <c r="N93" s="451"/>
      <c r="O93" s="450"/>
      <c r="P93" s="451"/>
      <c r="Q93" s="451"/>
      <c r="R93" s="451"/>
      <c r="S93" s="450"/>
      <c r="T93" s="451"/>
      <c r="U93" s="451"/>
      <c r="V93" s="451"/>
      <c r="W93" s="450"/>
      <c r="X93" s="451"/>
      <c r="Y93" s="451"/>
      <c r="Z93" s="451"/>
      <c r="AA93" s="450"/>
      <c r="AB93" s="451"/>
      <c r="AC93" s="451"/>
      <c r="AD93" s="451"/>
      <c r="AE93" s="450"/>
      <c r="AF93" s="451"/>
      <c r="AG93" s="451"/>
      <c r="AH93" s="451"/>
      <c r="AI93" s="450"/>
      <c r="AJ93" s="451"/>
      <c r="AK93" s="451"/>
      <c r="AL93" s="451"/>
      <c r="AM93" s="450"/>
      <c r="AN93" s="451"/>
      <c r="AO93" s="451"/>
      <c r="AP93" s="451"/>
      <c r="AQ93" s="450"/>
      <c r="AR93" s="451"/>
      <c r="AS93" s="451"/>
      <c r="AT93" s="451"/>
      <c r="AU93" s="505"/>
      <c r="AV93" s="506"/>
      <c r="AW93" s="506"/>
      <c r="AX93" s="507"/>
      <c r="AY93" s="450"/>
      <c r="AZ93" s="451"/>
      <c r="BA93" s="451"/>
      <c r="BB93" s="451"/>
      <c r="BC93" s="450"/>
      <c r="BD93" s="451"/>
      <c r="BE93" s="451"/>
      <c r="BF93" s="451"/>
      <c r="BG93" s="450"/>
      <c r="BH93" s="451"/>
      <c r="BI93" s="451"/>
      <c r="BJ93" s="451"/>
      <c r="BK93" s="169"/>
      <c r="BL93" s="170"/>
      <c r="BM93" s="171"/>
      <c r="BN93" s="172"/>
      <c r="BO93" s="145"/>
      <c r="BP93" s="144"/>
      <c r="BQ93" s="144"/>
      <c r="BR93" s="173"/>
    </row>
    <row r="94" spans="1:70" ht="19.5" customHeight="1" x14ac:dyDescent="0.2">
      <c r="A94" s="598"/>
      <c r="B94" s="458"/>
      <c r="C94" s="90"/>
      <c r="D94" s="91"/>
      <c r="E94" s="91"/>
      <c r="F94" s="91"/>
      <c r="G94" s="90"/>
      <c r="H94" s="91"/>
      <c r="I94" s="91"/>
      <c r="J94" s="91"/>
      <c r="K94" s="90"/>
      <c r="L94" s="91"/>
      <c r="M94" s="91"/>
      <c r="N94" s="91"/>
      <c r="O94" s="90"/>
      <c r="P94" s="91"/>
      <c r="Q94" s="91"/>
      <c r="R94" s="91"/>
      <c r="S94" s="90"/>
      <c r="T94" s="91"/>
      <c r="U94" s="91"/>
      <c r="V94" s="91"/>
      <c r="W94" s="90"/>
      <c r="X94" s="91"/>
      <c r="Y94" s="91"/>
      <c r="Z94" s="91"/>
      <c r="AA94" s="90"/>
      <c r="AB94" s="91"/>
      <c r="AC94" s="91"/>
      <c r="AD94" s="91"/>
      <c r="AE94" s="90"/>
      <c r="AF94" s="91"/>
      <c r="AG94" s="91"/>
      <c r="AH94" s="91"/>
      <c r="AI94" s="90"/>
      <c r="AJ94" s="91"/>
      <c r="AK94" s="91"/>
      <c r="AL94" s="91"/>
      <c r="AM94" s="90"/>
      <c r="AN94" s="91"/>
      <c r="AO94" s="91"/>
      <c r="AP94" s="91"/>
      <c r="AQ94" s="90"/>
      <c r="AR94" s="91"/>
      <c r="AS94" s="91"/>
      <c r="AT94" s="91"/>
      <c r="AU94" s="508"/>
      <c r="AV94" s="509"/>
      <c r="AW94" s="509"/>
      <c r="AX94" s="510"/>
      <c r="AY94" s="90"/>
      <c r="AZ94" s="91"/>
      <c r="BA94" s="91"/>
      <c r="BB94" s="91"/>
      <c r="BC94" s="90"/>
      <c r="BD94" s="91"/>
      <c r="BE94" s="91"/>
      <c r="BF94" s="91"/>
      <c r="BG94" s="90"/>
      <c r="BH94" s="91"/>
      <c r="BI94" s="91"/>
      <c r="BJ94" s="91"/>
      <c r="BK94" s="169"/>
      <c r="BL94" s="170"/>
      <c r="BM94" s="171"/>
      <c r="BN94" s="172"/>
      <c r="BO94" s="145"/>
      <c r="BP94" s="144"/>
      <c r="BQ94" s="144"/>
      <c r="BR94" s="173"/>
    </row>
    <row r="95" spans="1:70" ht="13.5" customHeight="1" x14ac:dyDescent="0.2">
      <c r="A95" s="598"/>
      <c r="B95" s="456" t="str">
        <f>IF(組み分け!I17="","",組み分け!I17)</f>
        <v/>
      </c>
      <c r="C95" s="445"/>
      <c r="D95" s="446"/>
      <c r="E95" s="446"/>
      <c r="F95" s="446"/>
      <c r="G95" s="445"/>
      <c r="H95" s="446"/>
      <c r="I95" s="446"/>
      <c r="J95" s="446"/>
      <c r="K95" s="445"/>
      <c r="L95" s="446"/>
      <c r="M95" s="446"/>
      <c r="N95" s="446"/>
      <c r="O95" s="445"/>
      <c r="P95" s="446"/>
      <c r="Q95" s="446"/>
      <c r="R95" s="446"/>
      <c r="S95" s="445"/>
      <c r="T95" s="446"/>
      <c r="U95" s="446"/>
      <c r="V95" s="446"/>
      <c r="W95" s="445"/>
      <c r="X95" s="446"/>
      <c r="Y95" s="446"/>
      <c r="Z95" s="446"/>
      <c r="AA95" s="445"/>
      <c r="AB95" s="446"/>
      <c r="AC95" s="446"/>
      <c r="AD95" s="446"/>
      <c r="AE95" s="445"/>
      <c r="AF95" s="446"/>
      <c r="AG95" s="446"/>
      <c r="AH95" s="446"/>
      <c r="AI95" s="445"/>
      <c r="AJ95" s="446"/>
      <c r="AK95" s="446"/>
      <c r="AL95" s="446"/>
      <c r="AM95" s="445"/>
      <c r="AN95" s="446"/>
      <c r="AO95" s="446"/>
      <c r="AP95" s="446"/>
      <c r="AQ95" s="445"/>
      <c r="AR95" s="446"/>
      <c r="AS95" s="446"/>
      <c r="AT95" s="446"/>
      <c r="AU95" s="445"/>
      <c r="AV95" s="446"/>
      <c r="AW95" s="446"/>
      <c r="AX95" s="446"/>
      <c r="AY95" s="502"/>
      <c r="AZ95" s="503"/>
      <c r="BA95" s="503"/>
      <c r="BB95" s="504"/>
      <c r="BC95" s="448"/>
      <c r="BD95" s="449"/>
      <c r="BE95" s="449"/>
      <c r="BF95" s="449"/>
      <c r="BG95" s="448"/>
      <c r="BH95" s="449"/>
      <c r="BI95" s="449"/>
      <c r="BJ95" s="449"/>
      <c r="BK95" s="174"/>
      <c r="BL95" s="175"/>
      <c r="BM95" s="176"/>
      <c r="BN95" s="177"/>
      <c r="BO95" s="143"/>
      <c r="BP95" s="142"/>
      <c r="BQ95" s="142"/>
      <c r="BR95" s="178"/>
    </row>
    <row r="96" spans="1:70" ht="13.5" customHeight="1" x14ac:dyDescent="0.2">
      <c r="A96" s="598"/>
      <c r="B96" s="457"/>
      <c r="C96" s="447"/>
      <c r="D96" s="446"/>
      <c r="E96" s="446"/>
      <c r="F96" s="446"/>
      <c r="G96" s="447"/>
      <c r="H96" s="446"/>
      <c r="I96" s="446"/>
      <c r="J96" s="446"/>
      <c r="K96" s="447"/>
      <c r="L96" s="446"/>
      <c r="M96" s="446"/>
      <c r="N96" s="446"/>
      <c r="O96" s="447"/>
      <c r="P96" s="446"/>
      <c r="Q96" s="446"/>
      <c r="R96" s="446"/>
      <c r="S96" s="447"/>
      <c r="T96" s="446"/>
      <c r="U96" s="446"/>
      <c r="V96" s="446"/>
      <c r="W96" s="447"/>
      <c r="X96" s="446"/>
      <c r="Y96" s="446"/>
      <c r="Z96" s="446"/>
      <c r="AA96" s="447"/>
      <c r="AB96" s="446"/>
      <c r="AC96" s="446"/>
      <c r="AD96" s="446"/>
      <c r="AE96" s="447"/>
      <c r="AF96" s="446"/>
      <c r="AG96" s="446"/>
      <c r="AH96" s="446"/>
      <c r="AI96" s="447"/>
      <c r="AJ96" s="446"/>
      <c r="AK96" s="446"/>
      <c r="AL96" s="446"/>
      <c r="AM96" s="447"/>
      <c r="AN96" s="446"/>
      <c r="AO96" s="446"/>
      <c r="AP96" s="446"/>
      <c r="AQ96" s="447"/>
      <c r="AR96" s="446"/>
      <c r="AS96" s="446"/>
      <c r="AT96" s="446"/>
      <c r="AU96" s="447"/>
      <c r="AV96" s="446"/>
      <c r="AW96" s="446"/>
      <c r="AX96" s="446"/>
      <c r="AY96" s="505"/>
      <c r="AZ96" s="506"/>
      <c r="BA96" s="506"/>
      <c r="BB96" s="507"/>
      <c r="BC96" s="450"/>
      <c r="BD96" s="451"/>
      <c r="BE96" s="451"/>
      <c r="BF96" s="451"/>
      <c r="BG96" s="450"/>
      <c r="BH96" s="451"/>
      <c r="BI96" s="451"/>
      <c r="BJ96" s="451"/>
      <c r="BK96" s="169"/>
      <c r="BL96" s="170"/>
      <c r="BM96" s="171"/>
      <c r="BN96" s="172"/>
      <c r="BO96" s="145"/>
      <c r="BP96" s="144"/>
      <c r="BQ96" s="144"/>
      <c r="BR96" s="173"/>
    </row>
    <row r="97" spans="1:70" ht="20.100000000000001" customHeight="1" x14ac:dyDescent="0.2">
      <c r="A97" s="598"/>
      <c r="B97" s="458"/>
      <c r="C97" s="90"/>
      <c r="D97" s="91"/>
      <c r="E97" s="91"/>
      <c r="F97" s="91"/>
      <c r="G97" s="90"/>
      <c r="H97" s="91"/>
      <c r="I97" s="91"/>
      <c r="J97" s="91"/>
      <c r="K97" s="90"/>
      <c r="L97" s="91"/>
      <c r="M97" s="91"/>
      <c r="N97" s="91"/>
      <c r="O97" s="90"/>
      <c r="P97" s="91"/>
      <c r="Q97" s="91"/>
      <c r="R97" s="91"/>
      <c r="S97" s="90"/>
      <c r="T97" s="91"/>
      <c r="U97" s="91"/>
      <c r="V97" s="91"/>
      <c r="W97" s="90"/>
      <c r="X97" s="91"/>
      <c r="Y97" s="91"/>
      <c r="Z97" s="91"/>
      <c r="AA97" s="90"/>
      <c r="AB97" s="91"/>
      <c r="AC97" s="91"/>
      <c r="AD97" s="91"/>
      <c r="AE97" s="90"/>
      <c r="AF97" s="91"/>
      <c r="AG97" s="91"/>
      <c r="AH97" s="91"/>
      <c r="AI97" s="90"/>
      <c r="AJ97" s="91"/>
      <c r="AK97" s="91"/>
      <c r="AL97" s="91"/>
      <c r="AM97" s="90"/>
      <c r="AN97" s="91"/>
      <c r="AO97" s="91"/>
      <c r="AP97" s="91"/>
      <c r="AQ97" s="90"/>
      <c r="AR97" s="91"/>
      <c r="AS97" s="91"/>
      <c r="AT97" s="91"/>
      <c r="AU97" s="90"/>
      <c r="AV97" s="91"/>
      <c r="AW97" s="91"/>
      <c r="AX97" s="91"/>
      <c r="AY97" s="508"/>
      <c r="AZ97" s="509"/>
      <c r="BA97" s="509"/>
      <c r="BB97" s="510"/>
      <c r="BC97" s="90"/>
      <c r="BD97" s="91"/>
      <c r="BE97" s="91"/>
      <c r="BF97" s="91"/>
      <c r="BG97" s="90"/>
      <c r="BH97" s="91"/>
      <c r="BI97" s="91"/>
      <c r="BJ97" s="91"/>
      <c r="BK97" s="179"/>
      <c r="BL97" s="180"/>
      <c r="BM97" s="181"/>
      <c r="BN97" s="182"/>
      <c r="BO97" s="91"/>
      <c r="BP97" s="90"/>
      <c r="BQ97" s="90"/>
      <c r="BR97" s="183"/>
    </row>
    <row r="98" spans="1:70" ht="13.5" customHeight="1" x14ac:dyDescent="0.2">
      <c r="A98" s="442"/>
      <c r="B98" s="456" t="str">
        <f>IF(組み分け!I18="","",組み分け!I18)</f>
        <v/>
      </c>
      <c r="C98" s="445"/>
      <c r="D98" s="446"/>
      <c r="E98" s="446"/>
      <c r="F98" s="446"/>
      <c r="G98" s="445"/>
      <c r="H98" s="446"/>
      <c r="I98" s="446"/>
      <c r="J98" s="446"/>
      <c r="K98" s="445"/>
      <c r="L98" s="446"/>
      <c r="M98" s="446"/>
      <c r="N98" s="446"/>
      <c r="O98" s="445"/>
      <c r="P98" s="446"/>
      <c r="Q98" s="446"/>
      <c r="R98" s="446"/>
      <c r="S98" s="445"/>
      <c r="T98" s="446"/>
      <c r="U98" s="446"/>
      <c r="V98" s="446"/>
      <c r="W98" s="445"/>
      <c r="X98" s="446"/>
      <c r="Y98" s="446"/>
      <c r="Z98" s="446"/>
      <c r="AA98" s="445"/>
      <c r="AB98" s="446"/>
      <c r="AC98" s="446"/>
      <c r="AD98" s="446"/>
      <c r="AE98" s="445"/>
      <c r="AF98" s="446"/>
      <c r="AG98" s="446"/>
      <c r="AH98" s="446"/>
      <c r="AI98" s="445"/>
      <c r="AJ98" s="446"/>
      <c r="AK98" s="446"/>
      <c r="AL98" s="446"/>
      <c r="AM98" s="445"/>
      <c r="AN98" s="446"/>
      <c r="AO98" s="446"/>
      <c r="AP98" s="446"/>
      <c r="AQ98" s="445"/>
      <c r="AR98" s="446"/>
      <c r="AS98" s="446"/>
      <c r="AT98" s="446"/>
      <c r="AU98" s="445"/>
      <c r="AV98" s="446"/>
      <c r="AW98" s="446"/>
      <c r="AX98" s="446"/>
      <c r="AY98" s="445"/>
      <c r="AZ98" s="446"/>
      <c r="BA98" s="446"/>
      <c r="BB98" s="446"/>
      <c r="BC98" s="448"/>
      <c r="BD98" s="449"/>
      <c r="BE98" s="449"/>
      <c r="BF98" s="449"/>
      <c r="BG98" s="448"/>
      <c r="BH98" s="449"/>
      <c r="BI98" s="449"/>
      <c r="BJ98" s="449"/>
      <c r="BK98" s="169"/>
      <c r="BL98" s="170"/>
      <c r="BM98" s="171"/>
      <c r="BN98" s="172"/>
      <c r="BO98" s="145"/>
      <c r="BP98" s="144"/>
      <c r="BQ98" s="144"/>
      <c r="BR98" s="173"/>
    </row>
    <row r="99" spans="1:70" ht="13.5" customHeight="1" x14ac:dyDescent="0.2">
      <c r="A99" s="443"/>
      <c r="B99" s="457"/>
      <c r="C99" s="447"/>
      <c r="D99" s="446"/>
      <c r="E99" s="446"/>
      <c r="F99" s="446"/>
      <c r="G99" s="447"/>
      <c r="H99" s="446"/>
      <c r="I99" s="446"/>
      <c r="J99" s="446"/>
      <c r="K99" s="447"/>
      <c r="L99" s="446"/>
      <c r="M99" s="446"/>
      <c r="N99" s="446"/>
      <c r="O99" s="447"/>
      <c r="P99" s="446"/>
      <c r="Q99" s="446"/>
      <c r="R99" s="446"/>
      <c r="S99" s="447"/>
      <c r="T99" s="446"/>
      <c r="U99" s="446"/>
      <c r="V99" s="446"/>
      <c r="W99" s="447"/>
      <c r="X99" s="446"/>
      <c r="Y99" s="446"/>
      <c r="Z99" s="446"/>
      <c r="AA99" s="447"/>
      <c r="AB99" s="446"/>
      <c r="AC99" s="446"/>
      <c r="AD99" s="446"/>
      <c r="AE99" s="447"/>
      <c r="AF99" s="446"/>
      <c r="AG99" s="446"/>
      <c r="AH99" s="446"/>
      <c r="AI99" s="447"/>
      <c r="AJ99" s="446"/>
      <c r="AK99" s="446"/>
      <c r="AL99" s="446"/>
      <c r="AM99" s="447"/>
      <c r="AN99" s="446"/>
      <c r="AO99" s="446"/>
      <c r="AP99" s="446"/>
      <c r="AQ99" s="447"/>
      <c r="AR99" s="446"/>
      <c r="AS99" s="446"/>
      <c r="AT99" s="446"/>
      <c r="AU99" s="447"/>
      <c r="AV99" s="446"/>
      <c r="AW99" s="446"/>
      <c r="AX99" s="446"/>
      <c r="AY99" s="447"/>
      <c r="AZ99" s="446"/>
      <c r="BA99" s="446"/>
      <c r="BB99" s="446"/>
      <c r="BC99" s="450"/>
      <c r="BD99" s="451"/>
      <c r="BE99" s="451"/>
      <c r="BF99" s="451"/>
      <c r="BG99" s="450"/>
      <c r="BH99" s="451"/>
      <c r="BI99" s="451"/>
      <c r="BJ99" s="451"/>
      <c r="BK99" s="169"/>
      <c r="BL99" s="170"/>
      <c r="BM99" s="171"/>
      <c r="BN99" s="172"/>
      <c r="BO99" s="145"/>
      <c r="BP99" s="144"/>
      <c r="BQ99" s="144"/>
      <c r="BR99" s="173"/>
    </row>
    <row r="100" spans="1:70" ht="13.5" customHeight="1" x14ac:dyDescent="0.2">
      <c r="A100" s="444"/>
      <c r="B100" s="458"/>
      <c r="C100" s="90"/>
      <c r="D100" s="91"/>
      <c r="E100" s="91"/>
      <c r="F100" s="91"/>
      <c r="G100" s="90"/>
      <c r="H100" s="91"/>
      <c r="I100" s="91"/>
      <c r="J100" s="91"/>
      <c r="K100" s="90"/>
      <c r="L100" s="91"/>
      <c r="M100" s="91"/>
      <c r="N100" s="91"/>
      <c r="O100" s="90"/>
      <c r="P100" s="91"/>
      <c r="Q100" s="91"/>
      <c r="R100" s="91"/>
      <c r="S100" s="90"/>
      <c r="T100" s="91"/>
      <c r="U100" s="91"/>
      <c r="V100" s="91"/>
      <c r="W100" s="90"/>
      <c r="X100" s="91"/>
      <c r="Y100" s="91"/>
      <c r="Z100" s="91"/>
      <c r="AA100" s="90"/>
      <c r="AB100" s="91"/>
      <c r="AC100" s="91"/>
      <c r="AD100" s="91"/>
      <c r="AE100" s="90"/>
      <c r="AF100" s="91"/>
      <c r="AG100" s="91"/>
      <c r="AH100" s="91"/>
      <c r="AI100" s="90"/>
      <c r="AJ100" s="91"/>
      <c r="AK100" s="91"/>
      <c r="AL100" s="91"/>
      <c r="AM100" s="90"/>
      <c r="AN100" s="91"/>
      <c r="AO100" s="91"/>
      <c r="AP100" s="91"/>
      <c r="AQ100" s="90"/>
      <c r="AR100" s="91"/>
      <c r="AS100" s="91"/>
      <c r="AT100" s="91"/>
      <c r="AU100" s="90"/>
      <c r="AV100" s="91"/>
      <c r="AW100" s="91"/>
      <c r="AX100" s="91"/>
      <c r="AY100" s="90"/>
      <c r="AZ100" s="91"/>
      <c r="BA100" s="91"/>
      <c r="BB100" s="91"/>
      <c r="BC100" s="90"/>
      <c r="BD100" s="91"/>
      <c r="BE100" s="91"/>
      <c r="BF100" s="91"/>
      <c r="BG100" s="90"/>
      <c r="BH100" s="91"/>
      <c r="BI100" s="91"/>
      <c r="BJ100" s="91"/>
      <c r="BK100" s="169"/>
      <c r="BL100" s="170"/>
      <c r="BM100" s="171"/>
      <c r="BN100" s="172"/>
      <c r="BO100" s="145"/>
      <c r="BP100" s="144"/>
      <c r="BQ100" s="144"/>
      <c r="BR100" s="173"/>
    </row>
    <row r="101" spans="1:70" ht="13.5" customHeight="1" x14ac:dyDescent="0.2">
      <c r="A101" s="442"/>
      <c r="B101" s="457" t="str">
        <f>IF(組み分け!I19="","",組み分け!I19)</f>
        <v/>
      </c>
      <c r="C101" s="474" t="str">
        <f>IF(AU59="","",AU59)</f>
        <v/>
      </c>
      <c r="D101" s="446"/>
      <c r="E101" s="446"/>
      <c r="F101" s="446"/>
      <c r="G101" s="447" t="str">
        <f>IF(AU62="","",AU62)</f>
        <v/>
      </c>
      <c r="H101" s="446"/>
      <c r="I101" s="446"/>
      <c r="J101" s="446"/>
      <c r="K101" s="447" t="str">
        <f>IF(AU65="","",AU65)</f>
        <v/>
      </c>
      <c r="L101" s="446"/>
      <c r="M101" s="446"/>
      <c r="N101" s="446"/>
      <c r="O101" s="447" t="str">
        <f>IF(AU68="","",AU68)</f>
        <v/>
      </c>
      <c r="P101" s="446"/>
      <c r="Q101" s="446"/>
      <c r="R101" s="446"/>
      <c r="S101" s="447" t="str">
        <f>IF(AU71="","",AU71)</f>
        <v/>
      </c>
      <c r="T101" s="446"/>
      <c r="U101" s="446"/>
      <c r="V101" s="446"/>
      <c r="W101" s="447" t="str">
        <f>IF(AU74="","",AU74)</f>
        <v/>
      </c>
      <c r="X101" s="446"/>
      <c r="Y101" s="446"/>
      <c r="Z101" s="446"/>
      <c r="AA101" s="447" t="str">
        <f>IF(AU77="","",AU77)</f>
        <v/>
      </c>
      <c r="AB101" s="446"/>
      <c r="AC101" s="446"/>
      <c r="AD101" s="446"/>
      <c r="AE101" s="447" t="str">
        <f>IF(AU80="","",AU80)</f>
        <v/>
      </c>
      <c r="AF101" s="446"/>
      <c r="AG101" s="446"/>
      <c r="AH101" s="446"/>
      <c r="AI101" s="447" t="str">
        <f>IF(AU83="","",AU83)</f>
        <v/>
      </c>
      <c r="AJ101" s="446"/>
      <c r="AK101" s="446"/>
      <c r="AL101" s="446"/>
      <c r="AM101" s="447" t="str">
        <f>IF(AU86="","",AU86)</f>
        <v/>
      </c>
      <c r="AN101" s="446"/>
      <c r="AO101" s="446"/>
      <c r="AP101" s="446"/>
      <c r="AQ101" s="447" t="str">
        <f>IF(AU89="","",AU89)</f>
        <v/>
      </c>
      <c r="AR101" s="446"/>
      <c r="AS101" s="446"/>
      <c r="AT101" s="446"/>
      <c r="AU101" s="448"/>
      <c r="AV101" s="449"/>
      <c r="AW101" s="449"/>
      <c r="AX101" s="449"/>
      <c r="AY101" s="448"/>
      <c r="AZ101" s="449"/>
      <c r="BA101" s="449"/>
      <c r="BB101" s="449"/>
      <c r="BC101" s="448"/>
      <c r="BD101" s="449"/>
      <c r="BE101" s="449"/>
      <c r="BF101" s="449"/>
      <c r="BG101" s="92"/>
      <c r="BH101" s="93"/>
      <c r="BI101" s="93"/>
      <c r="BJ101" s="95"/>
      <c r="BK101" s="443"/>
      <c r="BL101" s="517"/>
      <c r="BM101" s="519"/>
      <c r="BN101" s="511"/>
      <c r="BO101" s="506"/>
      <c r="BP101" s="505"/>
      <c r="BQ101" s="505"/>
      <c r="BR101" s="515"/>
    </row>
    <row r="102" spans="1:70" ht="13.5" customHeight="1" x14ac:dyDescent="0.2">
      <c r="A102" s="443"/>
      <c r="B102" s="457"/>
      <c r="C102" s="474" t="str">
        <f>IF(AU60="","",AU60)</f>
        <v/>
      </c>
      <c r="D102" s="446"/>
      <c r="E102" s="446"/>
      <c r="F102" s="446"/>
      <c r="G102" s="447" t="str">
        <f>IF(AU63="","",AU63)</f>
        <v/>
      </c>
      <c r="H102" s="446"/>
      <c r="I102" s="446"/>
      <c r="J102" s="446"/>
      <c r="K102" s="447" t="str">
        <f>IF(AU66="","",AU66)</f>
        <v/>
      </c>
      <c r="L102" s="446"/>
      <c r="M102" s="446"/>
      <c r="N102" s="446"/>
      <c r="O102" s="447" t="str">
        <f>IF(AU69="","",AU69)</f>
        <v/>
      </c>
      <c r="P102" s="446"/>
      <c r="Q102" s="446"/>
      <c r="R102" s="446"/>
      <c r="S102" s="447" t="str">
        <f>IF(AU72="","",AU72)</f>
        <v/>
      </c>
      <c r="T102" s="446"/>
      <c r="U102" s="446"/>
      <c r="V102" s="446"/>
      <c r="W102" s="447" t="str">
        <f>IF(AU75="","",AU75)</f>
        <v/>
      </c>
      <c r="X102" s="446"/>
      <c r="Y102" s="446"/>
      <c r="Z102" s="446"/>
      <c r="AA102" s="447" t="str">
        <f>IF(AU78="","",AU78)</f>
        <v/>
      </c>
      <c r="AB102" s="446"/>
      <c r="AC102" s="446"/>
      <c r="AD102" s="446"/>
      <c r="AE102" s="447" t="str">
        <f>IF(AU81="","",AU81)</f>
        <v/>
      </c>
      <c r="AF102" s="446"/>
      <c r="AG102" s="446"/>
      <c r="AH102" s="446"/>
      <c r="AI102" s="447" t="str">
        <f>IF(AU84="","",AU84)</f>
        <v/>
      </c>
      <c r="AJ102" s="446"/>
      <c r="AK102" s="446"/>
      <c r="AL102" s="446"/>
      <c r="AM102" s="447" t="str">
        <f>IF(AU87="","",AU87)</f>
        <v/>
      </c>
      <c r="AN102" s="446"/>
      <c r="AO102" s="446"/>
      <c r="AP102" s="446"/>
      <c r="AQ102" s="447" t="str">
        <f>IF(AU90="","",AU90)</f>
        <v/>
      </c>
      <c r="AR102" s="446"/>
      <c r="AS102" s="446"/>
      <c r="AT102" s="446"/>
      <c r="AU102" s="450"/>
      <c r="AV102" s="451"/>
      <c r="AW102" s="451"/>
      <c r="AX102" s="451"/>
      <c r="AY102" s="450"/>
      <c r="AZ102" s="451"/>
      <c r="BA102" s="451"/>
      <c r="BB102" s="451"/>
      <c r="BC102" s="450"/>
      <c r="BD102" s="451"/>
      <c r="BE102" s="451"/>
      <c r="BF102" s="451"/>
      <c r="BG102" s="87"/>
      <c r="BH102" s="88"/>
      <c r="BI102" s="88"/>
      <c r="BJ102" s="89"/>
      <c r="BK102" s="443"/>
      <c r="BL102" s="517"/>
      <c r="BM102" s="519"/>
      <c r="BN102" s="511"/>
      <c r="BO102" s="506"/>
      <c r="BP102" s="505"/>
      <c r="BQ102" s="505"/>
      <c r="BR102" s="515"/>
    </row>
    <row r="103" spans="1:70" ht="20.100000000000001" customHeight="1" thickBot="1" x14ac:dyDescent="0.25">
      <c r="A103" s="472"/>
      <c r="B103" s="473"/>
      <c r="C103" s="101" t="str">
        <f>IF(OR(D103="",F103=""),"",IF(D103=F103,"△",IF(D103&gt;F103,"○",IF(D103&lt;F103,"●",""))))</f>
        <v/>
      </c>
      <c r="D103" s="102" t="str">
        <f>IF(BJ61="","",BJ61)</f>
        <v/>
      </c>
      <c r="E103" s="102"/>
      <c r="F103" s="102"/>
      <c r="G103" s="103"/>
      <c r="H103" s="102"/>
      <c r="I103" s="102"/>
      <c r="J103" s="102"/>
      <c r="K103" s="103"/>
      <c r="L103" s="102"/>
      <c r="M103" s="102"/>
      <c r="N103" s="102"/>
      <c r="O103" s="103"/>
      <c r="P103" s="102"/>
      <c r="Q103" s="102"/>
      <c r="R103" s="102"/>
      <c r="S103" s="103"/>
      <c r="T103" s="102"/>
      <c r="U103" s="102"/>
      <c r="V103" s="102"/>
      <c r="W103" s="103"/>
      <c r="X103" s="102"/>
      <c r="Y103" s="102"/>
      <c r="Z103" s="102"/>
      <c r="AA103" s="103"/>
      <c r="AB103" s="102"/>
      <c r="AC103" s="102"/>
      <c r="AD103" s="102"/>
      <c r="AE103" s="103"/>
      <c r="AF103" s="102"/>
      <c r="AG103" s="102"/>
      <c r="AH103" s="102"/>
      <c r="AI103" s="103"/>
      <c r="AJ103" s="102"/>
      <c r="AK103" s="102"/>
      <c r="AL103" s="102"/>
      <c r="AM103" s="103"/>
      <c r="AN103" s="102"/>
      <c r="AO103" s="102"/>
      <c r="AP103" s="102"/>
      <c r="AQ103" s="103"/>
      <c r="AR103" s="102"/>
      <c r="AS103" s="102"/>
      <c r="AT103" s="102" t="str">
        <f>IF(AV91="","",AV91)</f>
        <v/>
      </c>
      <c r="AU103" s="103"/>
      <c r="AV103" s="102"/>
      <c r="AW103" s="102"/>
      <c r="AX103" s="102"/>
      <c r="AY103" s="103"/>
      <c r="AZ103" s="102"/>
      <c r="BA103" s="102"/>
      <c r="BB103" s="184"/>
      <c r="BC103" s="103"/>
      <c r="BD103" s="102"/>
      <c r="BE103" s="102"/>
      <c r="BF103" s="184"/>
      <c r="BG103" s="96"/>
      <c r="BH103" s="86"/>
      <c r="BI103" s="86"/>
      <c r="BJ103" s="97"/>
      <c r="BK103" s="472"/>
      <c r="BL103" s="518"/>
      <c r="BM103" s="520"/>
      <c r="BN103" s="512"/>
      <c r="BO103" s="513"/>
      <c r="BP103" s="514"/>
      <c r="BQ103" s="514"/>
      <c r="BR103" s="516"/>
    </row>
    <row r="104" spans="1:70" ht="20.100000000000001" customHeight="1" x14ac:dyDescent="0.2">
      <c r="A104" s="51"/>
      <c r="B104" s="52"/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1"/>
      <c r="BL104" s="51"/>
      <c r="BM104" s="51"/>
      <c r="BN104" s="51"/>
      <c r="BO104" s="51"/>
      <c r="BP104" s="51"/>
      <c r="BQ104" s="51"/>
      <c r="BR104" s="53"/>
    </row>
    <row r="105" spans="1:70" x14ac:dyDescent="0.2">
      <c r="A105" s="478" t="s">
        <v>86</v>
      </c>
      <c r="B105" s="478"/>
      <c r="C105" s="478"/>
      <c r="D105" s="478"/>
      <c r="E105" s="478"/>
      <c r="F105" s="478"/>
      <c r="G105" s="478"/>
      <c r="H105" s="478"/>
      <c r="I105" s="478"/>
      <c r="J105" s="478"/>
      <c r="K105" s="478"/>
      <c r="L105" s="478"/>
      <c r="M105" s="478"/>
      <c r="N105" s="478"/>
      <c r="O105" s="478"/>
      <c r="P105" s="478"/>
      <c r="Q105" s="478"/>
      <c r="R105" s="478"/>
      <c r="S105" s="478"/>
      <c r="T105" s="478"/>
      <c r="U105" s="478"/>
      <c r="V105" s="478"/>
      <c r="W105" s="478"/>
      <c r="X105" s="478"/>
      <c r="Y105" s="478"/>
      <c r="Z105" s="478"/>
      <c r="AA105" s="478"/>
      <c r="AB105" s="478"/>
      <c r="AC105" s="478"/>
      <c r="AD105" s="478"/>
      <c r="AE105" s="478"/>
      <c r="AF105" s="478"/>
      <c r="AG105" s="478"/>
      <c r="AH105" s="478"/>
      <c r="AI105" s="478"/>
      <c r="AJ105" s="478"/>
      <c r="AK105" s="478"/>
      <c r="AL105" s="478"/>
      <c r="AM105" s="478"/>
      <c r="AN105" s="478"/>
      <c r="AO105" s="478"/>
      <c r="AP105" s="478"/>
      <c r="AQ105" s="478"/>
      <c r="AR105" s="478"/>
      <c r="AS105" s="478"/>
      <c r="AT105" s="478"/>
      <c r="AU105" s="478"/>
      <c r="AV105" s="478"/>
      <c r="AW105" s="478"/>
      <c r="AX105" s="478"/>
      <c r="AY105" s="478"/>
      <c r="AZ105" s="478"/>
      <c r="BA105" s="478"/>
      <c r="BB105" s="478"/>
      <c r="BC105" s="478"/>
      <c r="BD105" s="478"/>
      <c r="BE105" s="478"/>
      <c r="BF105" s="478"/>
      <c r="BG105" s="478"/>
      <c r="BH105" s="478"/>
      <c r="BI105" s="478"/>
      <c r="BJ105" s="478"/>
      <c r="BK105" s="478"/>
      <c r="BL105" s="478"/>
      <c r="BM105" s="478"/>
      <c r="BN105" s="478"/>
      <c r="BO105" s="478"/>
      <c r="BP105" s="478"/>
      <c r="BQ105" s="478"/>
      <c r="BR105" s="478"/>
    </row>
    <row r="106" spans="1:70" x14ac:dyDescent="0.2">
      <c r="A106" s="478"/>
      <c r="B106" s="478"/>
      <c r="C106" s="478"/>
      <c r="D106" s="478"/>
      <c r="E106" s="478"/>
      <c r="F106" s="478"/>
      <c r="G106" s="478"/>
      <c r="H106" s="478"/>
      <c r="I106" s="478"/>
      <c r="J106" s="478"/>
      <c r="K106" s="478"/>
      <c r="L106" s="478"/>
      <c r="M106" s="478"/>
      <c r="N106" s="478"/>
      <c r="O106" s="478"/>
      <c r="P106" s="478"/>
      <c r="Q106" s="478"/>
      <c r="R106" s="478"/>
      <c r="S106" s="478"/>
      <c r="T106" s="478"/>
      <c r="U106" s="478"/>
      <c r="V106" s="478"/>
      <c r="W106" s="478"/>
      <c r="X106" s="478"/>
      <c r="Y106" s="478"/>
      <c r="Z106" s="478"/>
      <c r="AA106" s="478"/>
      <c r="AB106" s="478"/>
      <c r="AC106" s="478"/>
      <c r="AD106" s="478"/>
      <c r="AE106" s="478"/>
      <c r="AF106" s="478"/>
      <c r="AG106" s="478"/>
      <c r="AH106" s="478"/>
      <c r="AI106" s="478"/>
      <c r="AJ106" s="478"/>
      <c r="AK106" s="478"/>
      <c r="AL106" s="478"/>
      <c r="AM106" s="478"/>
      <c r="AN106" s="478"/>
      <c r="AO106" s="478"/>
      <c r="AP106" s="478"/>
      <c r="AQ106" s="478"/>
      <c r="AR106" s="478"/>
      <c r="AS106" s="478"/>
      <c r="AT106" s="478"/>
      <c r="AU106" s="478"/>
      <c r="AV106" s="478"/>
      <c r="AW106" s="478"/>
      <c r="AX106" s="478"/>
      <c r="AY106" s="478"/>
      <c r="AZ106" s="478"/>
      <c r="BA106" s="478"/>
      <c r="BB106" s="478"/>
      <c r="BC106" s="478"/>
      <c r="BD106" s="478"/>
      <c r="BE106" s="478"/>
      <c r="BF106" s="478"/>
      <c r="BG106" s="478"/>
      <c r="BH106" s="478"/>
      <c r="BI106" s="478"/>
      <c r="BJ106" s="478"/>
      <c r="BK106" s="478"/>
      <c r="BL106" s="478"/>
      <c r="BM106" s="478"/>
      <c r="BN106" s="478"/>
      <c r="BO106" s="478"/>
      <c r="BP106" s="478"/>
      <c r="BQ106" s="478"/>
      <c r="BR106" s="478"/>
    </row>
    <row r="107" spans="1:70" x14ac:dyDescent="0.2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6"/>
      <c r="AD107" s="46"/>
      <c r="AE107" s="46"/>
      <c r="AF107" s="46"/>
      <c r="AG107" s="46"/>
      <c r="AH107" s="46"/>
      <c r="AI107" s="46"/>
      <c r="AJ107" s="46"/>
      <c r="AK107" s="46"/>
      <c r="AL107" s="46"/>
      <c r="AM107" s="46"/>
      <c r="AN107" s="46"/>
      <c r="AO107" s="46"/>
      <c r="AP107" s="46"/>
      <c r="AQ107" s="46"/>
      <c r="AR107" s="46"/>
      <c r="AS107" s="46"/>
      <c r="AT107" s="46"/>
      <c r="AU107" s="46"/>
      <c r="AV107" s="46"/>
      <c r="AW107" s="46"/>
      <c r="AX107" s="46"/>
      <c r="AY107" s="46"/>
      <c r="AZ107" s="46"/>
      <c r="BA107" s="46"/>
      <c r="BB107" s="46"/>
      <c r="BC107" s="46"/>
      <c r="BD107" s="46"/>
      <c r="BE107" s="46"/>
      <c r="BF107" s="46"/>
      <c r="BG107" s="46"/>
      <c r="BH107" s="46"/>
      <c r="BI107" s="46"/>
      <c r="BJ107" s="46"/>
      <c r="BK107" s="46"/>
      <c r="BL107" s="46"/>
      <c r="BM107" s="46"/>
      <c r="BN107" s="46"/>
      <c r="BO107" s="46"/>
      <c r="BP107" s="46"/>
      <c r="BQ107" s="46"/>
      <c r="BR107" s="46"/>
    </row>
    <row r="108" spans="1:70" ht="16.8" thickBot="1" x14ac:dyDescent="0.25">
      <c r="A108" s="47"/>
      <c r="B108" s="140" t="s">
        <v>40</v>
      </c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</row>
    <row r="109" spans="1:70" ht="17.25" customHeight="1" x14ac:dyDescent="0.2">
      <c r="A109" s="591" t="s">
        <v>46</v>
      </c>
      <c r="B109" s="592"/>
      <c r="C109" s="48"/>
      <c r="D109" s="595">
        <f>IF(A111="","",A111)</f>
        <v>21</v>
      </c>
      <c r="E109" s="595"/>
      <c r="F109" s="82"/>
      <c r="G109" s="83"/>
      <c r="H109" s="595">
        <f>IF(A114="","",A114)</f>
        <v>22</v>
      </c>
      <c r="I109" s="595"/>
      <c r="J109" s="82"/>
      <c r="K109" s="83"/>
      <c r="L109" s="595">
        <f>IF(A117="","",A117)</f>
        <v>23</v>
      </c>
      <c r="M109" s="595"/>
      <c r="N109" s="82"/>
      <c r="O109" s="83"/>
      <c r="P109" s="595">
        <f>IF(A120="","",A120)</f>
        <v>24</v>
      </c>
      <c r="Q109" s="595"/>
      <c r="R109" s="82"/>
      <c r="S109" s="83"/>
      <c r="T109" s="595">
        <f>IF(A123="","",A123)</f>
        <v>25</v>
      </c>
      <c r="U109" s="595"/>
      <c r="V109" s="82"/>
      <c r="W109" s="83"/>
      <c r="X109" s="595">
        <f>IF(A126="","",A126)</f>
        <v>26</v>
      </c>
      <c r="Y109" s="595"/>
      <c r="Z109" s="82"/>
      <c r="AA109" s="83"/>
      <c r="AB109" s="595">
        <f>IF(A129="","",A129)</f>
        <v>27</v>
      </c>
      <c r="AC109" s="595"/>
      <c r="AD109" s="82"/>
      <c r="AE109" s="83"/>
      <c r="AF109" s="595">
        <f>IF(A132="","",A132)</f>
        <v>28</v>
      </c>
      <c r="AG109" s="595"/>
      <c r="AH109" s="82"/>
      <c r="AI109" s="83"/>
      <c r="AJ109" s="595">
        <f>IF(A135="","",A135)</f>
        <v>29</v>
      </c>
      <c r="AK109" s="595"/>
      <c r="AL109" s="82"/>
      <c r="AM109" s="83"/>
      <c r="AN109" s="595">
        <f>IF(A138="","",A138)</f>
        <v>30</v>
      </c>
      <c r="AO109" s="595"/>
      <c r="AP109" s="82"/>
      <c r="AQ109" s="185"/>
      <c r="AR109" s="501" t="str">
        <f>IF(A141="","",A141)</f>
        <v/>
      </c>
      <c r="AS109" s="501"/>
      <c r="AT109" s="85"/>
      <c r="AU109" s="185"/>
      <c r="AV109" s="501" t="str">
        <f>IF(A144="","",A144)</f>
        <v/>
      </c>
      <c r="AW109" s="501"/>
      <c r="AX109" s="104"/>
      <c r="AY109" s="85"/>
      <c r="AZ109" s="501"/>
      <c r="BA109" s="501"/>
      <c r="BB109" s="104"/>
      <c r="BC109" s="85"/>
      <c r="BD109" s="501"/>
      <c r="BE109" s="501"/>
      <c r="BF109" s="104"/>
      <c r="BG109" s="85"/>
      <c r="BH109" s="501"/>
      <c r="BI109" s="501"/>
      <c r="BJ109" s="104"/>
      <c r="BK109" s="479" t="s">
        <v>0</v>
      </c>
      <c r="BL109" s="481" t="s">
        <v>1</v>
      </c>
      <c r="BM109" s="483" t="s">
        <v>2</v>
      </c>
      <c r="BN109" s="485" t="s">
        <v>3</v>
      </c>
      <c r="BO109" s="487" t="s">
        <v>4</v>
      </c>
      <c r="BP109" s="489" t="s">
        <v>5</v>
      </c>
      <c r="BQ109" s="491" t="s">
        <v>6</v>
      </c>
      <c r="BR109" s="485" t="s">
        <v>7</v>
      </c>
    </row>
    <row r="110" spans="1:70" ht="17.25" customHeight="1" thickBot="1" x14ac:dyDescent="0.25">
      <c r="A110" s="593"/>
      <c r="B110" s="594"/>
      <c r="C110" s="589" t="str">
        <f>IF(B111="","",B111)</f>
        <v>尾西FC　A</v>
      </c>
      <c r="D110" s="587"/>
      <c r="E110" s="587"/>
      <c r="F110" s="587"/>
      <c r="G110" s="586" t="str">
        <f>IF(B114="","",B114)</f>
        <v>愛知FC一宮　A</v>
      </c>
      <c r="H110" s="587"/>
      <c r="I110" s="587"/>
      <c r="J110" s="587"/>
      <c r="K110" s="586" t="str">
        <f>IF(B117="","",B117)</f>
        <v>SAKURA　FC</v>
      </c>
      <c r="L110" s="587"/>
      <c r="M110" s="587"/>
      <c r="N110" s="587"/>
      <c r="O110" s="586" t="str">
        <f>IF(B120="","",B120)</f>
        <v>F.C.DIVINE　A</v>
      </c>
      <c r="P110" s="587"/>
      <c r="Q110" s="587"/>
      <c r="R110" s="587"/>
      <c r="S110" s="586" t="str">
        <f>IF(B123="","",B123)</f>
        <v>PositivoFC</v>
      </c>
      <c r="T110" s="587"/>
      <c r="U110" s="587"/>
      <c r="V110" s="587"/>
      <c r="W110" s="586" t="str">
        <f>IF(B126="","",B126)</f>
        <v>アクアJFC愛西</v>
      </c>
      <c r="X110" s="587"/>
      <c r="Y110" s="587"/>
      <c r="Z110" s="587"/>
      <c r="AA110" s="586" t="str">
        <f>IF(B129="","",B129)</f>
        <v>NPFC</v>
      </c>
      <c r="AB110" s="587"/>
      <c r="AC110" s="587"/>
      <c r="AD110" s="587"/>
      <c r="AE110" s="586" t="str">
        <f>IF(B132="","",B132)</f>
        <v>Livent</v>
      </c>
      <c r="AF110" s="587"/>
      <c r="AG110" s="587"/>
      <c r="AH110" s="587"/>
      <c r="AI110" s="586" t="str">
        <f>IF(B135="","",B135)</f>
        <v>アシストFC</v>
      </c>
      <c r="AJ110" s="587"/>
      <c r="AK110" s="587"/>
      <c r="AL110" s="587"/>
      <c r="AM110" s="586" t="str">
        <f>IF(B138="","",B138)</f>
        <v>一宮ＦＣ　Ｂ</v>
      </c>
      <c r="AN110" s="587"/>
      <c r="AO110" s="587"/>
      <c r="AP110" s="587"/>
      <c r="AQ110" s="588" t="str">
        <f>IF(B141="","",B141)</f>
        <v/>
      </c>
      <c r="AR110" s="500"/>
      <c r="AS110" s="500"/>
      <c r="AT110" s="500"/>
      <c r="AU110" s="588" t="str">
        <f>IF(B144="","",B144)</f>
        <v/>
      </c>
      <c r="AV110" s="500"/>
      <c r="AW110" s="500"/>
      <c r="AX110" s="590"/>
      <c r="AY110" s="588" t="str">
        <f>IF(B147="","",B147)</f>
        <v/>
      </c>
      <c r="AZ110" s="500"/>
      <c r="BA110" s="500"/>
      <c r="BB110" s="590"/>
      <c r="BC110" s="588"/>
      <c r="BD110" s="500"/>
      <c r="BE110" s="500"/>
      <c r="BF110" s="590"/>
      <c r="BG110" s="588"/>
      <c r="BH110" s="500"/>
      <c r="BI110" s="500"/>
      <c r="BJ110" s="590"/>
      <c r="BK110" s="480"/>
      <c r="BL110" s="482"/>
      <c r="BM110" s="484"/>
      <c r="BN110" s="486"/>
      <c r="BO110" s="488"/>
      <c r="BP110" s="490"/>
      <c r="BQ110" s="492"/>
      <c r="BR110" s="486"/>
    </row>
    <row r="111" spans="1:70" ht="14.25" customHeight="1" x14ac:dyDescent="0.2">
      <c r="A111" s="479">
        <v>21</v>
      </c>
      <c r="B111" s="575" t="str">
        <f>IF(組み分け!P6="","",組み分け!P6)</f>
        <v>尾西FC　A</v>
      </c>
      <c r="C111" s="576"/>
      <c r="D111" s="453"/>
      <c r="E111" s="453"/>
      <c r="F111" s="454"/>
      <c r="G111" s="585"/>
      <c r="H111" s="579"/>
      <c r="I111" s="579"/>
      <c r="J111" s="579"/>
      <c r="K111" s="578"/>
      <c r="L111" s="579"/>
      <c r="M111" s="579"/>
      <c r="N111" s="579"/>
      <c r="O111" s="578"/>
      <c r="P111" s="579"/>
      <c r="Q111" s="579"/>
      <c r="R111" s="580"/>
      <c r="S111" s="578"/>
      <c r="T111" s="579"/>
      <c r="U111" s="579"/>
      <c r="V111" s="580"/>
      <c r="W111" s="578"/>
      <c r="X111" s="579"/>
      <c r="Y111" s="579"/>
      <c r="Z111" s="580"/>
      <c r="AA111" s="578"/>
      <c r="AB111" s="579"/>
      <c r="AC111" s="579"/>
      <c r="AD111" s="580"/>
      <c r="AE111" s="578"/>
      <c r="AF111" s="579"/>
      <c r="AG111" s="579"/>
      <c r="AH111" s="580"/>
      <c r="AI111" s="578"/>
      <c r="AJ111" s="579"/>
      <c r="AK111" s="579"/>
      <c r="AL111" s="579"/>
      <c r="AM111" s="578"/>
      <c r="AN111" s="579"/>
      <c r="AO111" s="579"/>
      <c r="AP111" s="579"/>
      <c r="AQ111" s="581"/>
      <c r="AR111" s="453"/>
      <c r="AS111" s="453"/>
      <c r="AT111" s="454"/>
      <c r="AU111" s="581"/>
      <c r="AV111" s="453"/>
      <c r="AW111" s="453"/>
      <c r="AX111" s="454"/>
      <c r="AY111" s="581"/>
      <c r="AZ111" s="453"/>
      <c r="BA111" s="453"/>
      <c r="BB111" s="454"/>
      <c r="BC111" s="581"/>
      <c r="BD111" s="453"/>
      <c r="BE111" s="453"/>
      <c r="BF111" s="454"/>
      <c r="BG111" s="581"/>
      <c r="BH111" s="453"/>
      <c r="BI111" s="453"/>
      <c r="BJ111" s="454"/>
      <c r="BK111" s="479"/>
      <c r="BL111" s="481"/>
      <c r="BM111" s="582"/>
      <c r="BN111" s="584"/>
      <c r="BO111" s="479"/>
      <c r="BP111" s="481"/>
      <c r="BQ111" s="582"/>
      <c r="BR111" s="485"/>
    </row>
    <row r="112" spans="1:70" ht="14.25" customHeight="1" x14ac:dyDescent="0.2">
      <c r="A112" s="494"/>
      <c r="B112" s="496"/>
      <c r="C112" s="474"/>
      <c r="D112" s="446"/>
      <c r="E112" s="446"/>
      <c r="F112" s="455"/>
      <c r="G112" s="583"/>
      <c r="H112" s="546"/>
      <c r="I112" s="546"/>
      <c r="J112" s="546"/>
      <c r="K112" s="547"/>
      <c r="L112" s="546"/>
      <c r="M112" s="546"/>
      <c r="N112" s="546"/>
      <c r="O112" s="547"/>
      <c r="P112" s="546"/>
      <c r="Q112" s="546"/>
      <c r="R112" s="567"/>
      <c r="S112" s="547"/>
      <c r="T112" s="546"/>
      <c r="U112" s="546"/>
      <c r="V112" s="567"/>
      <c r="W112" s="547"/>
      <c r="X112" s="546"/>
      <c r="Y112" s="546"/>
      <c r="Z112" s="567"/>
      <c r="AA112" s="547"/>
      <c r="AB112" s="546"/>
      <c r="AC112" s="546"/>
      <c r="AD112" s="567"/>
      <c r="AE112" s="547"/>
      <c r="AF112" s="546"/>
      <c r="AG112" s="546"/>
      <c r="AH112" s="567"/>
      <c r="AI112" s="547"/>
      <c r="AJ112" s="546"/>
      <c r="AK112" s="546"/>
      <c r="AL112" s="546"/>
      <c r="AM112" s="547"/>
      <c r="AN112" s="546"/>
      <c r="AO112" s="546"/>
      <c r="AP112" s="546"/>
      <c r="AQ112" s="447"/>
      <c r="AR112" s="446"/>
      <c r="AS112" s="446"/>
      <c r="AT112" s="455"/>
      <c r="AU112" s="447"/>
      <c r="AV112" s="446"/>
      <c r="AW112" s="446"/>
      <c r="AX112" s="455"/>
      <c r="AY112" s="447"/>
      <c r="AZ112" s="446"/>
      <c r="BA112" s="446"/>
      <c r="BB112" s="455"/>
      <c r="BC112" s="447"/>
      <c r="BD112" s="446"/>
      <c r="BE112" s="446"/>
      <c r="BF112" s="455"/>
      <c r="BG112" s="447"/>
      <c r="BH112" s="446"/>
      <c r="BI112" s="446"/>
      <c r="BJ112" s="455"/>
      <c r="BK112" s="494"/>
      <c r="BL112" s="549"/>
      <c r="BM112" s="552"/>
      <c r="BN112" s="555"/>
      <c r="BO112" s="494"/>
      <c r="BP112" s="549"/>
      <c r="BQ112" s="552"/>
      <c r="BR112" s="544"/>
    </row>
    <row r="113" spans="1:70" ht="14.25" customHeight="1" x14ac:dyDescent="0.2">
      <c r="A113" s="495"/>
      <c r="B113" s="569"/>
      <c r="C113" s="577"/>
      <c r="D113" s="469"/>
      <c r="E113" s="469"/>
      <c r="F113" s="470"/>
      <c r="G113" s="81"/>
      <c r="H113" s="80"/>
      <c r="I113" s="80"/>
      <c r="J113" s="80"/>
      <c r="K113" s="81"/>
      <c r="L113" s="80"/>
      <c r="M113" s="80"/>
      <c r="N113" s="80"/>
      <c r="O113" s="81"/>
      <c r="P113" s="80"/>
      <c r="Q113" s="80"/>
      <c r="R113" s="80"/>
      <c r="S113" s="81"/>
      <c r="T113" s="80"/>
      <c r="U113" s="80"/>
      <c r="V113" s="80"/>
      <c r="W113" s="81"/>
      <c r="X113" s="80"/>
      <c r="Y113" s="80"/>
      <c r="Z113" s="80"/>
      <c r="AA113" s="81"/>
      <c r="AB113" s="80"/>
      <c r="AC113" s="80"/>
      <c r="AD113" s="80"/>
      <c r="AE113" s="81"/>
      <c r="AF113" s="80"/>
      <c r="AG113" s="80"/>
      <c r="AH113" s="80"/>
      <c r="AI113" s="81"/>
      <c r="AJ113" s="80"/>
      <c r="AK113" s="80"/>
      <c r="AL113" s="80"/>
      <c r="AM113" s="81"/>
      <c r="AN113" s="80"/>
      <c r="AO113" s="80"/>
      <c r="AP113" s="80"/>
      <c r="AQ113" s="90"/>
      <c r="AR113" s="91"/>
      <c r="AS113" s="91"/>
      <c r="AT113" s="91"/>
      <c r="AU113" s="90"/>
      <c r="AV113" s="91"/>
      <c r="AW113" s="91"/>
      <c r="AX113" s="91"/>
      <c r="AY113" s="90"/>
      <c r="AZ113" s="91"/>
      <c r="BA113" s="91"/>
      <c r="BB113" s="91"/>
      <c r="BC113" s="90"/>
      <c r="BD113" s="91"/>
      <c r="BE113" s="91"/>
      <c r="BF113" s="94"/>
      <c r="BG113" s="90"/>
      <c r="BH113" s="91"/>
      <c r="BI113" s="91"/>
      <c r="BJ113" s="94"/>
      <c r="BK113" s="495"/>
      <c r="BL113" s="550"/>
      <c r="BM113" s="553"/>
      <c r="BN113" s="556"/>
      <c r="BO113" s="495"/>
      <c r="BP113" s="550"/>
      <c r="BQ113" s="553"/>
      <c r="BR113" s="545"/>
    </row>
    <row r="114" spans="1:70" ht="14.25" customHeight="1" x14ac:dyDescent="0.2">
      <c r="A114" s="493">
        <v>22</v>
      </c>
      <c r="B114" s="496" t="str">
        <f>IF(組み分け!P7="","",組み分け!P7)</f>
        <v>愛知FC一宮　A</v>
      </c>
      <c r="C114" s="497"/>
      <c r="D114" s="498"/>
      <c r="E114" s="498"/>
      <c r="F114" s="564"/>
      <c r="G114" s="467"/>
      <c r="H114" s="460"/>
      <c r="I114" s="460"/>
      <c r="J114" s="460"/>
      <c r="K114" s="565"/>
      <c r="L114" s="566"/>
      <c r="M114" s="566"/>
      <c r="N114" s="566"/>
      <c r="O114" s="565"/>
      <c r="P114" s="566"/>
      <c r="Q114" s="566"/>
      <c r="R114" s="571"/>
      <c r="S114" s="565"/>
      <c r="T114" s="566"/>
      <c r="U114" s="566"/>
      <c r="V114" s="571"/>
      <c r="W114" s="565"/>
      <c r="X114" s="566"/>
      <c r="Y114" s="566"/>
      <c r="Z114" s="571"/>
      <c r="AA114" s="565"/>
      <c r="AB114" s="566"/>
      <c r="AC114" s="566"/>
      <c r="AD114" s="571"/>
      <c r="AE114" s="565"/>
      <c r="AF114" s="566"/>
      <c r="AG114" s="566"/>
      <c r="AH114" s="571"/>
      <c r="AI114" s="565"/>
      <c r="AJ114" s="566"/>
      <c r="AK114" s="566"/>
      <c r="AL114" s="566"/>
      <c r="AM114" s="565"/>
      <c r="AN114" s="566"/>
      <c r="AO114" s="566"/>
      <c r="AP114" s="566"/>
      <c r="AQ114" s="462"/>
      <c r="AR114" s="449"/>
      <c r="AS114" s="449"/>
      <c r="AT114" s="463"/>
      <c r="AU114" s="462"/>
      <c r="AV114" s="449"/>
      <c r="AW114" s="449"/>
      <c r="AX114" s="463"/>
      <c r="AY114" s="462"/>
      <c r="AZ114" s="449"/>
      <c r="BA114" s="449"/>
      <c r="BB114" s="463"/>
      <c r="BC114" s="462"/>
      <c r="BD114" s="449"/>
      <c r="BE114" s="449"/>
      <c r="BF114" s="463"/>
      <c r="BG114" s="462"/>
      <c r="BH114" s="449"/>
      <c r="BI114" s="449"/>
      <c r="BJ114" s="463"/>
      <c r="BK114" s="493"/>
      <c r="BL114" s="548"/>
      <c r="BM114" s="551"/>
      <c r="BN114" s="554"/>
      <c r="BO114" s="493"/>
      <c r="BP114" s="548"/>
      <c r="BQ114" s="551"/>
      <c r="BR114" s="543"/>
    </row>
    <row r="115" spans="1:70" ht="14.25" customHeight="1" x14ac:dyDescent="0.2">
      <c r="A115" s="494"/>
      <c r="B115" s="496"/>
      <c r="C115" s="563"/>
      <c r="D115" s="546"/>
      <c r="E115" s="546"/>
      <c r="F115" s="567"/>
      <c r="G115" s="447"/>
      <c r="H115" s="446"/>
      <c r="I115" s="446"/>
      <c r="J115" s="446"/>
      <c r="K115" s="475"/>
      <c r="L115" s="476"/>
      <c r="M115" s="476"/>
      <c r="N115" s="476"/>
      <c r="O115" s="475"/>
      <c r="P115" s="476"/>
      <c r="Q115" s="476"/>
      <c r="R115" s="477"/>
      <c r="S115" s="475"/>
      <c r="T115" s="476"/>
      <c r="U115" s="476"/>
      <c r="V115" s="477"/>
      <c r="W115" s="475"/>
      <c r="X115" s="476"/>
      <c r="Y115" s="476"/>
      <c r="Z115" s="477"/>
      <c r="AA115" s="475"/>
      <c r="AB115" s="476"/>
      <c r="AC115" s="476"/>
      <c r="AD115" s="477"/>
      <c r="AE115" s="475"/>
      <c r="AF115" s="476"/>
      <c r="AG115" s="476"/>
      <c r="AH115" s="477"/>
      <c r="AI115" s="475"/>
      <c r="AJ115" s="476"/>
      <c r="AK115" s="476"/>
      <c r="AL115" s="476"/>
      <c r="AM115" s="475"/>
      <c r="AN115" s="476"/>
      <c r="AO115" s="476"/>
      <c r="AP115" s="476"/>
      <c r="AQ115" s="450"/>
      <c r="AR115" s="451"/>
      <c r="AS115" s="451"/>
      <c r="AT115" s="471"/>
      <c r="AU115" s="450"/>
      <c r="AV115" s="451"/>
      <c r="AW115" s="451"/>
      <c r="AX115" s="471"/>
      <c r="AY115" s="450"/>
      <c r="AZ115" s="451"/>
      <c r="BA115" s="451"/>
      <c r="BB115" s="471"/>
      <c r="BC115" s="450"/>
      <c r="BD115" s="451"/>
      <c r="BE115" s="451"/>
      <c r="BF115" s="471"/>
      <c r="BG115" s="450"/>
      <c r="BH115" s="451"/>
      <c r="BI115" s="451"/>
      <c r="BJ115" s="471"/>
      <c r="BK115" s="494"/>
      <c r="BL115" s="549"/>
      <c r="BM115" s="552"/>
      <c r="BN115" s="555"/>
      <c r="BO115" s="494"/>
      <c r="BP115" s="549"/>
      <c r="BQ115" s="552"/>
      <c r="BR115" s="544"/>
    </row>
    <row r="116" spans="1:70" ht="14.25" customHeight="1" x14ac:dyDescent="0.2">
      <c r="A116" s="495"/>
      <c r="B116" s="496"/>
      <c r="C116" s="49"/>
      <c r="D116" s="80"/>
      <c r="E116" s="80"/>
      <c r="F116" s="50"/>
      <c r="G116" s="468"/>
      <c r="H116" s="469"/>
      <c r="I116" s="469"/>
      <c r="J116" s="469"/>
      <c r="K116" s="81"/>
      <c r="L116" s="80"/>
      <c r="M116" s="80"/>
      <c r="N116" s="80"/>
      <c r="O116" s="81"/>
      <c r="P116" s="80"/>
      <c r="Q116" s="80"/>
      <c r="R116" s="80"/>
      <c r="S116" s="81"/>
      <c r="T116" s="80"/>
      <c r="U116" s="80"/>
      <c r="V116" s="80"/>
      <c r="W116" s="81"/>
      <c r="X116" s="80"/>
      <c r="Y116" s="80"/>
      <c r="Z116" s="80"/>
      <c r="AA116" s="81"/>
      <c r="AB116" s="80"/>
      <c r="AC116" s="80"/>
      <c r="AD116" s="80"/>
      <c r="AE116" s="81"/>
      <c r="AF116" s="80"/>
      <c r="AG116" s="80"/>
      <c r="AH116" s="80"/>
      <c r="AI116" s="81"/>
      <c r="AJ116" s="80"/>
      <c r="AK116" s="80"/>
      <c r="AL116" s="80"/>
      <c r="AM116" s="81"/>
      <c r="AN116" s="80"/>
      <c r="AO116" s="80"/>
      <c r="AP116" s="80"/>
      <c r="AQ116" s="90"/>
      <c r="AR116" s="91"/>
      <c r="AS116" s="91"/>
      <c r="AT116" s="91"/>
      <c r="AU116" s="90"/>
      <c r="AV116" s="91"/>
      <c r="AW116" s="91"/>
      <c r="AX116" s="91"/>
      <c r="AY116" s="90"/>
      <c r="AZ116" s="91"/>
      <c r="BA116" s="91"/>
      <c r="BB116" s="91"/>
      <c r="BC116" s="90"/>
      <c r="BD116" s="91"/>
      <c r="BE116" s="91"/>
      <c r="BF116" s="94"/>
      <c r="BG116" s="90"/>
      <c r="BH116" s="91"/>
      <c r="BI116" s="91"/>
      <c r="BJ116" s="94"/>
      <c r="BK116" s="495"/>
      <c r="BL116" s="550"/>
      <c r="BM116" s="553"/>
      <c r="BN116" s="556"/>
      <c r="BO116" s="495"/>
      <c r="BP116" s="550"/>
      <c r="BQ116" s="553"/>
      <c r="BR116" s="545"/>
    </row>
    <row r="117" spans="1:70" ht="14.25" customHeight="1" x14ac:dyDescent="0.2">
      <c r="A117" s="493">
        <v>23</v>
      </c>
      <c r="B117" s="568" t="str">
        <f>IF(組み分け!P8="","",組み分け!P8)</f>
        <v>SAKURA　FC</v>
      </c>
      <c r="C117" s="497"/>
      <c r="D117" s="498"/>
      <c r="E117" s="498"/>
      <c r="F117" s="498"/>
      <c r="G117" s="499"/>
      <c r="H117" s="498"/>
      <c r="I117" s="498"/>
      <c r="J117" s="498"/>
      <c r="K117" s="467"/>
      <c r="L117" s="460"/>
      <c r="M117" s="460"/>
      <c r="N117" s="460"/>
      <c r="O117" s="565"/>
      <c r="P117" s="566"/>
      <c r="Q117" s="566"/>
      <c r="R117" s="571"/>
      <c r="S117" s="565"/>
      <c r="T117" s="566"/>
      <c r="U117" s="566"/>
      <c r="V117" s="571"/>
      <c r="W117" s="570"/>
      <c r="X117" s="498"/>
      <c r="Y117" s="498"/>
      <c r="Z117" s="564"/>
      <c r="AA117" s="565"/>
      <c r="AB117" s="566"/>
      <c r="AC117" s="566"/>
      <c r="AD117" s="571"/>
      <c r="AE117" s="565"/>
      <c r="AF117" s="566"/>
      <c r="AG117" s="566"/>
      <c r="AH117" s="571"/>
      <c r="AI117" s="565"/>
      <c r="AJ117" s="566"/>
      <c r="AK117" s="566"/>
      <c r="AL117" s="571"/>
      <c r="AM117" s="565"/>
      <c r="AN117" s="566"/>
      <c r="AO117" s="566"/>
      <c r="AP117" s="566"/>
      <c r="AQ117" s="462"/>
      <c r="AR117" s="449"/>
      <c r="AS117" s="449"/>
      <c r="AT117" s="463"/>
      <c r="AU117" s="462"/>
      <c r="AV117" s="449"/>
      <c r="AW117" s="449"/>
      <c r="AX117" s="463"/>
      <c r="AY117" s="462"/>
      <c r="AZ117" s="449"/>
      <c r="BA117" s="449"/>
      <c r="BB117" s="463"/>
      <c r="BC117" s="462"/>
      <c r="BD117" s="449"/>
      <c r="BE117" s="449"/>
      <c r="BF117" s="463"/>
      <c r="BG117" s="462"/>
      <c r="BH117" s="449"/>
      <c r="BI117" s="449"/>
      <c r="BJ117" s="463"/>
      <c r="BK117" s="493"/>
      <c r="BL117" s="548"/>
      <c r="BM117" s="551"/>
      <c r="BN117" s="554"/>
      <c r="BO117" s="493"/>
      <c r="BP117" s="548"/>
      <c r="BQ117" s="551"/>
      <c r="BR117" s="543"/>
    </row>
    <row r="118" spans="1:70" ht="14.25" customHeight="1" x14ac:dyDescent="0.2">
      <c r="A118" s="494"/>
      <c r="B118" s="496"/>
      <c r="C118" s="563"/>
      <c r="D118" s="546"/>
      <c r="E118" s="546"/>
      <c r="F118" s="546"/>
      <c r="G118" s="547"/>
      <c r="H118" s="546"/>
      <c r="I118" s="546"/>
      <c r="J118" s="546"/>
      <c r="K118" s="447"/>
      <c r="L118" s="446"/>
      <c r="M118" s="446"/>
      <c r="N118" s="446"/>
      <c r="O118" s="475"/>
      <c r="P118" s="476"/>
      <c r="Q118" s="476"/>
      <c r="R118" s="476"/>
      <c r="S118" s="475"/>
      <c r="T118" s="476"/>
      <c r="U118" s="476"/>
      <c r="V118" s="477"/>
      <c r="W118" s="547"/>
      <c r="X118" s="546"/>
      <c r="Y118" s="546"/>
      <c r="Z118" s="567"/>
      <c r="AA118" s="475"/>
      <c r="AB118" s="476"/>
      <c r="AC118" s="476"/>
      <c r="AD118" s="476"/>
      <c r="AE118" s="475"/>
      <c r="AF118" s="476"/>
      <c r="AG118" s="476"/>
      <c r="AH118" s="476"/>
      <c r="AI118" s="475"/>
      <c r="AJ118" s="476"/>
      <c r="AK118" s="476"/>
      <c r="AL118" s="476"/>
      <c r="AM118" s="475"/>
      <c r="AN118" s="476"/>
      <c r="AO118" s="476"/>
      <c r="AP118" s="476"/>
      <c r="AQ118" s="450"/>
      <c r="AR118" s="451"/>
      <c r="AS118" s="451"/>
      <c r="AT118" s="471"/>
      <c r="AU118" s="450"/>
      <c r="AV118" s="451"/>
      <c r="AW118" s="451"/>
      <c r="AX118" s="471"/>
      <c r="AY118" s="450"/>
      <c r="AZ118" s="451"/>
      <c r="BA118" s="451"/>
      <c r="BB118" s="471"/>
      <c r="BC118" s="450"/>
      <c r="BD118" s="451"/>
      <c r="BE118" s="451"/>
      <c r="BF118" s="471"/>
      <c r="BG118" s="450"/>
      <c r="BH118" s="451"/>
      <c r="BI118" s="451"/>
      <c r="BJ118" s="471"/>
      <c r="BK118" s="494"/>
      <c r="BL118" s="549"/>
      <c r="BM118" s="552"/>
      <c r="BN118" s="555"/>
      <c r="BO118" s="494"/>
      <c r="BP118" s="549"/>
      <c r="BQ118" s="552"/>
      <c r="BR118" s="544"/>
    </row>
    <row r="119" spans="1:70" ht="14.25" customHeight="1" x14ac:dyDescent="0.2">
      <c r="A119" s="495"/>
      <c r="B119" s="569"/>
      <c r="C119" s="49"/>
      <c r="D119" s="80"/>
      <c r="E119" s="80"/>
      <c r="F119" s="80"/>
      <c r="G119" s="81"/>
      <c r="H119" s="80"/>
      <c r="I119" s="80"/>
      <c r="J119" s="80"/>
      <c r="K119" s="468"/>
      <c r="L119" s="469"/>
      <c r="M119" s="469"/>
      <c r="N119" s="469"/>
      <c r="O119" s="81"/>
      <c r="P119" s="80"/>
      <c r="Q119" s="80"/>
      <c r="R119" s="80"/>
      <c r="S119" s="81"/>
      <c r="T119" s="80"/>
      <c r="U119" s="80"/>
      <c r="V119" s="80"/>
      <c r="W119" s="81"/>
      <c r="X119" s="80"/>
      <c r="Y119" s="80"/>
      <c r="Z119" s="80"/>
      <c r="AA119" s="81"/>
      <c r="AB119" s="80"/>
      <c r="AC119" s="80"/>
      <c r="AD119" s="50"/>
      <c r="AE119" s="81"/>
      <c r="AF119" s="80"/>
      <c r="AG119" s="80"/>
      <c r="AH119" s="80"/>
      <c r="AI119" s="81"/>
      <c r="AJ119" s="80"/>
      <c r="AK119" s="80"/>
      <c r="AL119" s="80"/>
      <c r="AM119" s="81"/>
      <c r="AN119" s="80"/>
      <c r="AO119" s="80"/>
      <c r="AP119" s="80"/>
      <c r="AQ119" s="90"/>
      <c r="AR119" s="91"/>
      <c r="AS119" s="91"/>
      <c r="AT119" s="91"/>
      <c r="AU119" s="90"/>
      <c r="AV119" s="91"/>
      <c r="AW119" s="91"/>
      <c r="AX119" s="91"/>
      <c r="AY119" s="90"/>
      <c r="AZ119" s="91"/>
      <c r="BA119" s="91"/>
      <c r="BB119" s="91"/>
      <c r="BC119" s="90"/>
      <c r="BD119" s="91"/>
      <c r="BE119" s="91"/>
      <c r="BF119" s="94"/>
      <c r="BG119" s="90"/>
      <c r="BH119" s="91"/>
      <c r="BI119" s="91"/>
      <c r="BJ119" s="94"/>
      <c r="BK119" s="495"/>
      <c r="BL119" s="550"/>
      <c r="BM119" s="553"/>
      <c r="BN119" s="556"/>
      <c r="BO119" s="495"/>
      <c r="BP119" s="550"/>
      <c r="BQ119" s="553"/>
      <c r="BR119" s="545"/>
    </row>
    <row r="120" spans="1:70" ht="14.25" customHeight="1" x14ac:dyDescent="0.2">
      <c r="A120" s="493">
        <v>24</v>
      </c>
      <c r="B120" s="496" t="str">
        <f>IF(組み分け!P9="","",組み分け!P9)</f>
        <v>F.C.DIVINE　A</v>
      </c>
      <c r="C120" s="497"/>
      <c r="D120" s="498"/>
      <c r="E120" s="498"/>
      <c r="F120" s="498"/>
      <c r="G120" s="499"/>
      <c r="H120" s="498"/>
      <c r="I120" s="498"/>
      <c r="J120" s="498"/>
      <c r="K120" s="499"/>
      <c r="L120" s="498"/>
      <c r="M120" s="498"/>
      <c r="N120" s="498"/>
      <c r="O120" s="467"/>
      <c r="P120" s="460"/>
      <c r="Q120" s="460"/>
      <c r="R120" s="461"/>
      <c r="S120" s="565"/>
      <c r="T120" s="566"/>
      <c r="U120" s="566"/>
      <c r="V120" s="571"/>
      <c r="W120" s="565"/>
      <c r="X120" s="566"/>
      <c r="Y120" s="566"/>
      <c r="Z120" s="571"/>
      <c r="AA120" s="565"/>
      <c r="AB120" s="566"/>
      <c r="AC120" s="566"/>
      <c r="AD120" s="566"/>
      <c r="AE120" s="565"/>
      <c r="AF120" s="566"/>
      <c r="AG120" s="566"/>
      <c r="AH120" s="566"/>
      <c r="AI120" s="565"/>
      <c r="AJ120" s="566"/>
      <c r="AK120" s="566"/>
      <c r="AL120" s="566"/>
      <c r="AM120" s="565"/>
      <c r="AN120" s="566"/>
      <c r="AO120" s="566"/>
      <c r="AP120" s="566"/>
      <c r="AQ120" s="462"/>
      <c r="AR120" s="449"/>
      <c r="AS120" s="449"/>
      <c r="AT120" s="463"/>
      <c r="AU120" s="462"/>
      <c r="AV120" s="449"/>
      <c r="AW120" s="449"/>
      <c r="AX120" s="463"/>
      <c r="AY120" s="462"/>
      <c r="AZ120" s="449"/>
      <c r="BA120" s="449"/>
      <c r="BB120" s="463"/>
      <c r="BC120" s="462"/>
      <c r="BD120" s="449"/>
      <c r="BE120" s="449"/>
      <c r="BF120" s="463"/>
      <c r="BG120" s="462"/>
      <c r="BH120" s="449"/>
      <c r="BI120" s="449"/>
      <c r="BJ120" s="463"/>
      <c r="BK120" s="493"/>
      <c r="BL120" s="548"/>
      <c r="BM120" s="551"/>
      <c r="BN120" s="554"/>
      <c r="BO120" s="493"/>
      <c r="BP120" s="548"/>
      <c r="BQ120" s="551"/>
      <c r="BR120" s="543"/>
    </row>
    <row r="121" spans="1:70" ht="14.25" customHeight="1" x14ac:dyDescent="0.2">
      <c r="A121" s="494"/>
      <c r="B121" s="496"/>
      <c r="C121" s="563"/>
      <c r="D121" s="546"/>
      <c r="E121" s="546"/>
      <c r="F121" s="546"/>
      <c r="G121" s="547"/>
      <c r="H121" s="546"/>
      <c r="I121" s="546"/>
      <c r="J121" s="546"/>
      <c r="K121" s="547"/>
      <c r="L121" s="546"/>
      <c r="M121" s="546"/>
      <c r="N121" s="546"/>
      <c r="O121" s="447"/>
      <c r="P121" s="446"/>
      <c r="Q121" s="446"/>
      <c r="R121" s="455"/>
      <c r="S121" s="475"/>
      <c r="T121" s="476"/>
      <c r="U121" s="476"/>
      <c r="V121" s="476"/>
      <c r="W121" s="475"/>
      <c r="X121" s="476"/>
      <c r="Y121" s="476"/>
      <c r="Z121" s="476"/>
      <c r="AA121" s="572"/>
      <c r="AB121" s="573"/>
      <c r="AC121" s="573"/>
      <c r="AD121" s="574"/>
      <c r="AE121" s="475"/>
      <c r="AF121" s="476"/>
      <c r="AG121" s="476"/>
      <c r="AH121" s="476"/>
      <c r="AI121" s="475"/>
      <c r="AJ121" s="476"/>
      <c r="AK121" s="476"/>
      <c r="AL121" s="476"/>
      <c r="AM121" s="475"/>
      <c r="AN121" s="476"/>
      <c r="AO121" s="476"/>
      <c r="AP121" s="476"/>
      <c r="AQ121" s="450"/>
      <c r="AR121" s="451"/>
      <c r="AS121" s="451"/>
      <c r="AT121" s="471"/>
      <c r="AU121" s="450"/>
      <c r="AV121" s="451"/>
      <c r="AW121" s="451"/>
      <c r="AX121" s="471"/>
      <c r="AY121" s="450"/>
      <c r="AZ121" s="451"/>
      <c r="BA121" s="451"/>
      <c r="BB121" s="471"/>
      <c r="BC121" s="450"/>
      <c r="BD121" s="451"/>
      <c r="BE121" s="451"/>
      <c r="BF121" s="471"/>
      <c r="BG121" s="450"/>
      <c r="BH121" s="451"/>
      <c r="BI121" s="451"/>
      <c r="BJ121" s="471"/>
      <c r="BK121" s="494"/>
      <c r="BL121" s="549"/>
      <c r="BM121" s="552"/>
      <c r="BN121" s="555"/>
      <c r="BO121" s="494"/>
      <c r="BP121" s="549"/>
      <c r="BQ121" s="552"/>
      <c r="BR121" s="544"/>
    </row>
    <row r="122" spans="1:70" ht="14.25" customHeight="1" x14ac:dyDescent="0.2">
      <c r="A122" s="495"/>
      <c r="B122" s="496"/>
      <c r="C122" s="49"/>
      <c r="D122" s="80"/>
      <c r="E122" s="80"/>
      <c r="F122" s="80"/>
      <c r="G122" s="81"/>
      <c r="H122" s="80"/>
      <c r="I122" s="80"/>
      <c r="J122" s="80"/>
      <c r="K122" s="81"/>
      <c r="L122" s="80"/>
      <c r="M122" s="80"/>
      <c r="N122" s="80"/>
      <c r="O122" s="468"/>
      <c r="P122" s="469"/>
      <c r="Q122" s="469"/>
      <c r="R122" s="470"/>
      <c r="S122" s="81"/>
      <c r="T122" s="80"/>
      <c r="U122" s="80"/>
      <c r="V122" s="80"/>
      <c r="W122" s="81"/>
      <c r="X122" s="80"/>
      <c r="Y122" s="80"/>
      <c r="Z122" s="80"/>
      <c r="AA122" s="81"/>
      <c r="AB122" s="80"/>
      <c r="AC122" s="80"/>
      <c r="AD122" s="80"/>
      <c r="AE122" s="81"/>
      <c r="AF122" s="80"/>
      <c r="AG122" s="80"/>
      <c r="AH122" s="80"/>
      <c r="AI122" s="81"/>
      <c r="AJ122" s="80"/>
      <c r="AK122" s="80"/>
      <c r="AL122" s="80"/>
      <c r="AM122" s="81"/>
      <c r="AN122" s="80"/>
      <c r="AO122" s="80"/>
      <c r="AP122" s="80"/>
      <c r="AQ122" s="90"/>
      <c r="AR122" s="91"/>
      <c r="AS122" s="91"/>
      <c r="AT122" s="91"/>
      <c r="AU122" s="90"/>
      <c r="AV122" s="91"/>
      <c r="AW122" s="91"/>
      <c r="AX122" s="91"/>
      <c r="AY122" s="90"/>
      <c r="AZ122" s="91"/>
      <c r="BA122" s="91"/>
      <c r="BB122" s="91"/>
      <c r="BC122" s="90"/>
      <c r="BD122" s="91"/>
      <c r="BE122" s="91"/>
      <c r="BF122" s="94"/>
      <c r="BG122" s="90"/>
      <c r="BH122" s="91"/>
      <c r="BI122" s="91"/>
      <c r="BJ122" s="94"/>
      <c r="BK122" s="495"/>
      <c r="BL122" s="550"/>
      <c r="BM122" s="553"/>
      <c r="BN122" s="556"/>
      <c r="BO122" s="495"/>
      <c r="BP122" s="550"/>
      <c r="BQ122" s="553"/>
      <c r="BR122" s="545"/>
    </row>
    <row r="123" spans="1:70" ht="14.25" customHeight="1" x14ac:dyDescent="0.2">
      <c r="A123" s="493">
        <v>25</v>
      </c>
      <c r="B123" s="568" t="str">
        <f>IF(組み分け!P10="","",組み分け!P10)</f>
        <v>PositivoFC</v>
      </c>
      <c r="C123" s="497"/>
      <c r="D123" s="498"/>
      <c r="E123" s="498"/>
      <c r="F123" s="498"/>
      <c r="G123" s="499"/>
      <c r="H123" s="498"/>
      <c r="I123" s="498"/>
      <c r="J123" s="498"/>
      <c r="K123" s="499"/>
      <c r="L123" s="498"/>
      <c r="M123" s="498"/>
      <c r="N123" s="498"/>
      <c r="O123" s="499"/>
      <c r="P123" s="498"/>
      <c r="Q123" s="498"/>
      <c r="R123" s="564"/>
      <c r="S123" s="467"/>
      <c r="T123" s="460"/>
      <c r="U123" s="460"/>
      <c r="V123" s="461"/>
      <c r="W123" s="565"/>
      <c r="X123" s="566"/>
      <c r="Y123" s="566"/>
      <c r="Z123" s="571"/>
      <c r="AA123" s="570"/>
      <c r="AB123" s="498"/>
      <c r="AC123" s="498"/>
      <c r="AD123" s="564"/>
      <c r="AE123" s="565"/>
      <c r="AF123" s="566"/>
      <c r="AG123" s="566"/>
      <c r="AH123" s="571"/>
      <c r="AI123" s="570"/>
      <c r="AJ123" s="498"/>
      <c r="AK123" s="498"/>
      <c r="AL123" s="564"/>
      <c r="AM123" s="565"/>
      <c r="AN123" s="566"/>
      <c r="AO123" s="566"/>
      <c r="AP123" s="566"/>
      <c r="AQ123" s="462"/>
      <c r="AR123" s="449"/>
      <c r="AS123" s="449"/>
      <c r="AT123" s="463"/>
      <c r="AU123" s="462"/>
      <c r="AV123" s="449"/>
      <c r="AW123" s="449"/>
      <c r="AX123" s="463"/>
      <c r="AY123" s="462"/>
      <c r="AZ123" s="449"/>
      <c r="BA123" s="449"/>
      <c r="BB123" s="463"/>
      <c r="BC123" s="462"/>
      <c r="BD123" s="449"/>
      <c r="BE123" s="449"/>
      <c r="BF123" s="463"/>
      <c r="BG123" s="462"/>
      <c r="BH123" s="449"/>
      <c r="BI123" s="449"/>
      <c r="BJ123" s="463"/>
      <c r="BK123" s="493"/>
      <c r="BL123" s="548"/>
      <c r="BM123" s="551"/>
      <c r="BN123" s="554"/>
      <c r="BO123" s="493"/>
      <c r="BP123" s="548"/>
      <c r="BQ123" s="551"/>
      <c r="BR123" s="543"/>
    </row>
    <row r="124" spans="1:70" ht="14.25" customHeight="1" x14ac:dyDescent="0.2">
      <c r="A124" s="494"/>
      <c r="B124" s="496"/>
      <c r="C124" s="563"/>
      <c r="D124" s="546"/>
      <c r="E124" s="546"/>
      <c r="F124" s="546"/>
      <c r="G124" s="547"/>
      <c r="H124" s="546"/>
      <c r="I124" s="546"/>
      <c r="J124" s="546"/>
      <c r="K124" s="547"/>
      <c r="L124" s="546"/>
      <c r="M124" s="546"/>
      <c r="N124" s="546"/>
      <c r="O124" s="547"/>
      <c r="P124" s="546"/>
      <c r="Q124" s="546"/>
      <c r="R124" s="567"/>
      <c r="S124" s="447"/>
      <c r="T124" s="446"/>
      <c r="U124" s="446"/>
      <c r="V124" s="455"/>
      <c r="W124" s="475"/>
      <c r="X124" s="476"/>
      <c r="Y124" s="476"/>
      <c r="Z124" s="476"/>
      <c r="AA124" s="547"/>
      <c r="AB124" s="546"/>
      <c r="AC124" s="546"/>
      <c r="AD124" s="567"/>
      <c r="AE124" s="475"/>
      <c r="AF124" s="476"/>
      <c r="AG124" s="476"/>
      <c r="AH124" s="476"/>
      <c r="AI124" s="547"/>
      <c r="AJ124" s="546"/>
      <c r="AK124" s="546"/>
      <c r="AL124" s="567"/>
      <c r="AM124" s="475"/>
      <c r="AN124" s="476"/>
      <c r="AO124" s="476"/>
      <c r="AP124" s="476"/>
      <c r="AQ124" s="450"/>
      <c r="AR124" s="451"/>
      <c r="AS124" s="451"/>
      <c r="AT124" s="471"/>
      <c r="AU124" s="450"/>
      <c r="AV124" s="451"/>
      <c r="AW124" s="451"/>
      <c r="AX124" s="471"/>
      <c r="AY124" s="450"/>
      <c r="AZ124" s="451"/>
      <c r="BA124" s="451"/>
      <c r="BB124" s="471"/>
      <c r="BC124" s="450"/>
      <c r="BD124" s="451"/>
      <c r="BE124" s="451"/>
      <c r="BF124" s="471"/>
      <c r="BG124" s="450"/>
      <c r="BH124" s="451"/>
      <c r="BI124" s="451"/>
      <c r="BJ124" s="471"/>
      <c r="BK124" s="494"/>
      <c r="BL124" s="549"/>
      <c r="BM124" s="552"/>
      <c r="BN124" s="555"/>
      <c r="BO124" s="494"/>
      <c r="BP124" s="549"/>
      <c r="BQ124" s="552"/>
      <c r="BR124" s="544"/>
    </row>
    <row r="125" spans="1:70" ht="14.25" customHeight="1" x14ac:dyDescent="0.2">
      <c r="A125" s="495"/>
      <c r="B125" s="569"/>
      <c r="C125" s="49"/>
      <c r="D125" s="80"/>
      <c r="E125" s="80"/>
      <c r="F125" s="80"/>
      <c r="G125" s="81"/>
      <c r="H125" s="80"/>
      <c r="I125" s="80"/>
      <c r="J125" s="80"/>
      <c r="K125" s="81"/>
      <c r="L125" s="80"/>
      <c r="M125" s="80"/>
      <c r="N125" s="80"/>
      <c r="O125" s="81"/>
      <c r="P125" s="80"/>
      <c r="Q125" s="80"/>
      <c r="R125" s="50"/>
      <c r="S125" s="468"/>
      <c r="T125" s="469"/>
      <c r="U125" s="469"/>
      <c r="V125" s="470"/>
      <c r="W125" s="81"/>
      <c r="X125" s="80"/>
      <c r="Y125" s="80"/>
      <c r="Z125" s="50"/>
      <c r="AA125" s="81"/>
      <c r="AB125" s="80"/>
      <c r="AC125" s="80"/>
      <c r="AD125" s="80"/>
      <c r="AE125" s="81"/>
      <c r="AF125" s="80"/>
      <c r="AG125" s="80"/>
      <c r="AH125" s="80"/>
      <c r="AI125" s="81"/>
      <c r="AJ125" s="80"/>
      <c r="AK125" s="80"/>
      <c r="AL125" s="80"/>
      <c r="AM125" s="81"/>
      <c r="AN125" s="80"/>
      <c r="AO125" s="80"/>
      <c r="AP125" s="80"/>
      <c r="AQ125" s="90"/>
      <c r="AR125" s="91"/>
      <c r="AS125" s="91"/>
      <c r="AT125" s="91"/>
      <c r="AU125" s="90"/>
      <c r="AV125" s="91"/>
      <c r="AW125" s="91"/>
      <c r="AX125" s="91"/>
      <c r="AY125" s="90"/>
      <c r="AZ125" s="91"/>
      <c r="BA125" s="91"/>
      <c r="BB125" s="91"/>
      <c r="BC125" s="90"/>
      <c r="BD125" s="91"/>
      <c r="BE125" s="91"/>
      <c r="BF125" s="94"/>
      <c r="BG125" s="90"/>
      <c r="BH125" s="91"/>
      <c r="BI125" s="91"/>
      <c r="BJ125" s="94"/>
      <c r="BK125" s="495"/>
      <c r="BL125" s="550"/>
      <c r="BM125" s="553"/>
      <c r="BN125" s="556"/>
      <c r="BO125" s="495"/>
      <c r="BP125" s="550"/>
      <c r="BQ125" s="553"/>
      <c r="BR125" s="545"/>
    </row>
    <row r="126" spans="1:70" ht="14.25" customHeight="1" x14ac:dyDescent="0.2">
      <c r="A126" s="493">
        <v>26</v>
      </c>
      <c r="B126" s="496" t="str">
        <f>IF(組み分け!P11="","",組み分け!P11)</f>
        <v>アクアJFC愛西</v>
      </c>
      <c r="C126" s="497"/>
      <c r="D126" s="498"/>
      <c r="E126" s="498"/>
      <c r="F126" s="498"/>
      <c r="G126" s="499"/>
      <c r="H126" s="498"/>
      <c r="I126" s="498"/>
      <c r="J126" s="498"/>
      <c r="K126" s="499"/>
      <c r="L126" s="498"/>
      <c r="M126" s="498"/>
      <c r="N126" s="498"/>
      <c r="O126" s="499"/>
      <c r="P126" s="498"/>
      <c r="Q126" s="498"/>
      <c r="R126" s="498"/>
      <c r="S126" s="499"/>
      <c r="T126" s="498"/>
      <c r="U126" s="498"/>
      <c r="V126" s="564"/>
      <c r="W126" s="467"/>
      <c r="X126" s="460"/>
      <c r="Y126" s="460"/>
      <c r="Z126" s="461"/>
      <c r="AA126" s="570"/>
      <c r="AB126" s="498"/>
      <c r="AC126" s="498"/>
      <c r="AD126" s="564"/>
      <c r="AE126" s="565"/>
      <c r="AF126" s="566"/>
      <c r="AG126" s="566"/>
      <c r="AH126" s="571"/>
      <c r="AI126" s="565"/>
      <c r="AJ126" s="566"/>
      <c r="AK126" s="566"/>
      <c r="AL126" s="571"/>
      <c r="AM126" s="565"/>
      <c r="AN126" s="566"/>
      <c r="AO126" s="566"/>
      <c r="AP126" s="566"/>
      <c r="AQ126" s="462"/>
      <c r="AR126" s="449"/>
      <c r="AS126" s="449"/>
      <c r="AT126" s="463"/>
      <c r="AU126" s="462"/>
      <c r="AV126" s="449"/>
      <c r="AW126" s="449"/>
      <c r="AX126" s="463"/>
      <c r="AY126" s="462"/>
      <c r="AZ126" s="449"/>
      <c r="BA126" s="449"/>
      <c r="BB126" s="463"/>
      <c r="BC126" s="462"/>
      <c r="BD126" s="449"/>
      <c r="BE126" s="449"/>
      <c r="BF126" s="463"/>
      <c r="BG126" s="462"/>
      <c r="BH126" s="449"/>
      <c r="BI126" s="449"/>
      <c r="BJ126" s="463"/>
      <c r="BK126" s="493"/>
      <c r="BL126" s="548"/>
      <c r="BM126" s="551"/>
      <c r="BN126" s="554"/>
      <c r="BO126" s="493"/>
      <c r="BP126" s="548"/>
      <c r="BQ126" s="551"/>
      <c r="BR126" s="543"/>
    </row>
    <row r="127" spans="1:70" ht="14.25" customHeight="1" x14ac:dyDescent="0.2">
      <c r="A127" s="494"/>
      <c r="B127" s="496"/>
      <c r="C127" s="563"/>
      <c r="D127" s="546"/>
      <c r="E127" s="546"/>
      <c r="F127" s="546"/>
      <c r="G127" s="547"/>
      <c r="H127" s="546"/>
      <c r="I127" s="546"/>
      <c r="J127" s="546"/>
      <c r="K127" s="547"/>
      <c r="L127" s="546"/>
      <c r="M127" s="546"/>
      <c r="N127" s="546"/>
      <c r="O127" s="547"/>
      <c r="P127" s="546"/>
      <c r="Q127" s="546"/>
      <c r="R127" s="546"/>
      <c r="S127" s="547"/>
      <c r="T127" s="546"/>
      <c r="U127" s="546"/>
      <c r="V127" s="567"/>
      <c r="W127" s="447"/>
      <c r="X127" s="446"/>
      <c r="Y127" s="446"/>
      <c r="Z127" s="455"/>
      <c r="AA127" s="547"/>
      <c r="AB127" s="546"/>
      <c r="AC127" s="546"/>
      <c r="AD127" s="567"/>
      <c r="AE127" s="475"/>
      <c r="AF127" s="476"/>
      <c r="AG127" s="476"/>
      <c r="AH127" s="476"/>
      <c r="AI127" s="475"/>
      <c r="AJ127" s="476"/>
      <c r="AK127" s="476"/>
      <c r="AL127" s="477"/>
      <c r="AM127" s="475"/>
      <c r="AN127" s="476"/>
      <c r="AO127" s="476"/>
      <c r="AP127" s="476"/>
      <c r="AQ127" s="450"/>
      <c r="AR127" s="451"/>
      <c r="AS127" s="451"/>
      <c r="AT127" s="471"/>
      <c r="AU127" s="450"/>
      <c r="AV127" s="451"/>
      <c r="AW127" s="451"/>
      <c r="AX127" s="471"/>
      <c r="AY127" s="450"/>
      <c r="AZ127" s="451"/>
      <c r="BA127" s="451"/>
      <c r="BB127" s="471"/>
      <c r="BC127" s="450"/>
      <c r="BD127" s="451"/>
      <c r="BE127" s="451"/>
      <c r="BF127" s="471"/>
      <c r="BG127" s="450"/>
      <c r="BH127" s="451"/>
      <c r="BI127" s="451"/>
      <c r="BJ127" s="471"/>
      <c r="BK127" s="494"/>
      <c r="BL127" s="549"/>
      <c r="BM127" s="552"/>
      <c r="BN127" s="555"/>
      <c r="BO127" s="494"/>
      <c r="BP127" s="549"/>
      <c r="BQ127" s="552"/>
      <c r="BR127" s="544"/>
    </row>
    <row r="128" spans="1:70" ht="14.25" customHeight="1" x14ac:dyDescent="0.2">
      <c r="A128" s="495"/>
      <c r="B128" s="496"/>
      <c r="C128" s="49"/>
      <c r="D128" s="80"/>
      <c r="E128" s="80"/>
      <c r="F128" s="80"/>
      <c r="G128" s="81"/>
      <c r="H128" s="80"/>
      <c r="I128" s="80"/>
      <c r="J128" s="80"/>
      <c r="K128" s="81"/>
      <c r="L128" s="80"/>
      <c r="M128" s="80"/>
      <c r="N128" s="80"/>
      <c r="O128" s="81"/>
      <c r="P128" s="80"/>
      <c r="Q128" s="80"/>
      <c r="R128" s="80"/>
      <c r="S128" s="81"/>
      <c r="T128" s="80"/>
      <c r="U128" s="80"/>
      <c r="V128" s="50"/>
      <c r="W128" s="468"/>
      <c r="X128" s="469"/>
      <c r="Y128" s="469"/>
      <c r="Z128" s="470"/>
      <c r="AA128" s="81"/>
      <c r="AB128" s="80"/>
      <c r="AC128" s="80"/>
      <c r="AD128" s="80"/>
      <c r="AE128" s="81"/>
      <c r="AF128" s="80"/>
      <c r="AG128" s="80"/>
      <c r="AH128" s="80"/>
      <c r="AI128" s="81"/>
      <c r="AJ128" s="80"/>
      <c r="AK128" s="80"/>
      <c r="AL128" s="80"/>
      <c r="AM128" s="81"/>
      <c r="AN128" s="80"/>
      <c r="AO128" s="80"/>
      <c r="AP128" s="80"/>
      <c r="AQ128" s="90"/>
      <c r="AR128" s="91"/>
      <c r="AS128" s="91"/>
      <c r="AT128" s="91"/>
      <c r="AU128" s="90"/>
      <c r="AV128" s="91"/>
      <c r="AW128" s="91"/>
      <c r="AX128" s="91"/>
      <c r="AY128" s="90"/>
      <c r="AZ128" s="91"/>
      <c r="BA128" s="91"/>
      <c r="BB128" s="91"/>
      <c r="BC128" s="90"/>
      <c r="BD128" s="91"/>
      <c r="BE128" s="91"/>
      <c r="BF128" s="94"/>
      <c r="BG128" s="90"/>
      <c r="BH128" s="91"/>
      <c r="BI128" s="91"/>
      <c r="BJ128" s="94"/>
      <c r="BK128" s="495"/>
      <c r="BL128" s="550"/>
      <c r="BM128" s="553"/>
      <c r="BN128" s="556"/>
      <c r="BO128" s="495"/>
      <c r="BP128" s="550"/>
      <c r="BQ128" s="553"/>
      <c r="BR128" s="545"/>
    </row>
    <row r="129" spans="1:70" ht="14.25" customHeight="1" x14ac:dyDescent="0.2">
      <c r="A129" s="493">
        <v>27</v>
      </c>
      <c r="B129" s="568" t="str">
        <f>IF(組み分け!P12="","",組み分け!P12)</f>
        <v>NPFC</v>
      </c>
      <c r="C129" s="497"/>
      <c r="D129" s="498"/>
      <c r="E129" s="498"/>
      <c r="F129" s="498"/>
      <c r="G129" s="499"/>
      <c r="H129" s="498"/>
      <c r="I129" s="498"/>
      <c r="J129" s="498"/>
      <c r="K129" s="499"/>
      <c r="L129" s="498"/>
      <c r="M129" s="498"/>
      <c r="N129" s="498"/>
      <c r="O129" s="499"/>
      <c r="P129" s="498"/>
      <c r="Q129" s="498"/>
      <c r="R129" s="498"/>
      <c r="S129" s="499"/>
      <c r="T129" s="498"/>
      <c r="U129" s="498"/>
      <c r="V129" s="498"/>
      <c r="W129" s="499"/>
      <c r="X129" s="498"/>
      <c r="Y129" s="498"/>
      <c r="Z129" s="564"/>
      <c r="AA129" s="467"/>
      <c r="AB129" s="460"/>
      <c r="AC129" s="460"/>
      <c r="AD129" s="461"/>
      <c r="AE129" s="565"/>
      <c r="AF129" s="566"/>
      <c r="AG129" s="566"/>
      <c r="AH129" s="571"/>
      <c r="AI129" s="565"/>
      <c r="AJ129" s="566"/>
      <c r="AK129" s="566"/>
      <c r="AL129" s="571"/>
      <c r="AM129" s="565"/>
      <c r="AN129" s="566"/>
      <c r="AO129" s="566"/>
      <c r="AP129" s="566"/>
      <c r="AQ129" s="462"/>
      <c r="AR129" s="449"/>
      <c r="AS129" s="449"/>
      <c r="AT129" s="463"/>
      <c r="AU129" s="462"/>
      <c r="AV129" s="449"/>
      <c r="AW129" s="449"/>
      <c r="AX129" s="463"/>
      <c r="AY129" s="462"/>
      <c r="AZ129" s="449"/>
      <c r="BA129" s="449"/>
      <c r="BB129" s="463"/>
      <c r="BC129" s="462"/>
      <c r="BD129" s="449"/>
      <c r="BE129" s="449"/>
      <c r="BF129" s="463"/>
      <c r="BG129" s="462"/>
      <c r="BH129" s="449"/>
      <c r="BI129" s="449"/>
      <c r="BJ129" s="463"/>
      <c r="BK129" s="493"/>
      <c r="BL129" s="548"/>
      <c r="BM129" s="551"/>
      <c r="BN129" s="554"/>
      <c r="BO129" s="493"/>
      <c r="BP129" s="548"/>
      <c r="BQ129" s="551"/>
      <c r="BR129" s="543"/>
    </row>
    <row r="130" spans="1:70" ht="14.25" customHeight="1" x14ac:dyDescent="0.2">
      <c r="A130" s="494"/>
      <c r="B130" s="496"/>
      <c r="C130" s="563"/>
      <c r="D130" s="546"/>
      <c r="E130" s="546"/>
      <c r="F130" s="546"/>
      <c r="G130" s="547"/>
      <c r="H130" s="546"/>
      <c r="I130" s="546"/>
      <c r="J130" s="546"/>
      <c r="K130" s="547"/>
      <c r="L130" s="546"/>
      <c r="M130" s="546"/>
      <c r="N130" s="546"/>
      <c r="O130" s="547"/>
      <c r="P130" s="546"/>
      <c r="Q130" s="546"/>
      <c r="R130" s="546"/>
      <c r="S130" s="547"/>
      <c r="T130" s="546"/>
      <c r="U130" s="546"/>
      <c r="V130" s="546"/>
      <c r="W130" s="547"/>
      <c r="X130" s="546"/>
      <c r="Y130" s="546"/>
      <c r="Z130" s="567"/>
      <c r="AA130" s="447"/>
      <c r="AB130" s="446"/>
      <c r="AC130" s="446"/>
      <c r="AD130" s="455"/>
      <c r="AE130" s="475"/>
      <c r="AF130" s="476"/>
      <c r="AG130" s="476"/>
      <c r="AH130" s="477"/>
      <c r="AI130" s="475"/>
      <c r="AJ130" s="476"/>
      <c r="AK130" s="476"/>
      <c r="AL130" s="477"/>
      <c r="AM130" s="475"/>
      <c r="AN130" s="476"/>
      <c r="AO130" s="476"/>
      <c r="AP130" s="476"/>
      <c r="AQ130" s="450"/>
      <c r="AR130" s="451"/>
      <c r="AS130" s="451"/>
      <c r="AT130" s="471"/>
      <c r="AU130" s="450"/>
      <c r="AV130" s="451"/>
      <c r="AW130" s="451"/>
      <c r="AX130" s="471"/>
      <c r="AY130" s="450"/>
      <c r="AZ130" s="451"/>
      <c r="BA130" s="451"/>
      <c r="BB130" s="471"/>
      <c r="BC130" s="450"/>
      <c r="BD130" s="451"/>
      <c r="BE130" s="451"/>
      <c r="BF130" s="471"/>
      <c r="BG130" s="450"/>
      <c r="BH130" s="451"/>
      <c r="BI130" s="451"/>
      <c r="BJ130" s="471"/>
      <c r="BK130" s="494"/>
      <c r="BL130" s="549"/>
      <c r="BM130" s="552"/>
      <c r="BN130" s="555"/>
      <c r="BO130" s="494"/>
      <c r="BP130" s="549"/>
      <c r="BQ130" s="552"/>
      <c r="BR130" s="544"/>
    </row>
    <row r="131" spans="1:70" ht="14.25" customHeight="1" x14ac:dyDescent="0.2">
      <c r="A131" s="495"/>
      <c r="B131" s="569"/>
      <c r="C131" s="49"/>
      <c r="D131" s="80"/>
      <c r="E131" s="80"/>
      <c r="F131" s="80"/>
      <c r="G131" s="81"/>
      <c r="H131" s="80"/>
      <c r="I131" s="80"/>
      <c r="J131" s="80"/>
      <c r="K131" s="81"/>
      <c r="L131" s="80"/>
      <c r="M131" s="80"/>
      <c r="N131" s="80"/>
      <c r="O131" s="81"/>
      <c r="P131" s="80"/>
      <c r="Q131" s="80"/>
      <c r="R131" s="80"/>
      <c r="S131" s="81"/>
      <c r="T131" s="80"/>
      <c r="U131" s="80"/>
      <c r="V131" s="80"/>
      <c r="W131" s="81"/>
      <c r="X131" s="80"/>
      <c r="Y131" s="80"/>
      <c r="Z131" s="50"/>
      <c r="AA131" s="468"/>
      <c r="AB131" s="469"/>
      <c r="AC131" s="469"/>
      <c r="AD131" s="470"/>
      <c r="AE131" s="81"/>
      <c r="AF131" s="80"/>
      <c r="AG131" s="80"/>
      <c r="AH131" s="80"/>
      <c r="AI131" s="81"/>
      <c r="AJ131" s="80"/>
      <c r="AK131" s="80"/>
      <c r="AL131" s="80"/>
      <c r="AM131" s="81"/>
      <c r="AN131" s="80"/>
      <c r="AO131" s="80"/>
      <c r="AP131" s="80"/>
      <c r="AQ131" s="90"/>
      <c r="AR131" s="91"/>
      <c r="AS131" s="91"/>
      <c r="AT131" s="91"/>
      <c r="AU131" s="90"/>
      <c r="AV131" s="91"/>
      <c r="AW131" s="91"/>
      <c r="AX131" s="91"/>
      <c r="AY131" s="90"/>
      <c r="AZ131" s="91"/>
      <c r="BA131" s="91"/>
      <c r="BB131" s="91"/>
      <c r="BC131" s="90"/>
      <c r="BD131" s="91"/>
      <c r="BE131" s="91"/>
      <c r="BF131" s="94"/>
      <c r="BG131" s="90"/>
      <c r="BH131" s="91"/>
      <c r="BI131" s="91"/>
      <c r="BJ131" s="94"/>
      <c r="BK131" s="495"/>
      <c r="BL131" s="550"/>
      <c r="BM131" s="553"/>
      <c r="BN131" s="556"/>
      <c r="BO131" s="495"/>
      <c r="BP131" s="550"/>
      <c r="BQ131" s="553"/>
      <c r="BR131" s="545"/>
    </row>
    <row r="132" spans="1:70" ht="14.25" customHeight="1" x14ac:dyDescent="0.2">
      <c r="A132" s="493">
        <v>28</v>
      </c>
      <c r="B132" s="496" t="str">
        <f>IF(組み分け!P13="","",組み分け!P13)</f>
        <v>Livent</v>
      </c>
      <c r="C132" s="497"/>
      <c r="D132" s="498"/>
      <c r="E132" s="498"/>
      <c r="F132" s="498"/>
      <c r="G132" s="499"/>
      <c r="H132" s="498"/>
      <c r="I132" s="498"/>
      <c r="J132" s="498"/>
      <c r="K132" s="499"/>
      <c r="L132" s="498"/>
      <c r="M132" s="498"/>
      <c r="N132" s="498"/>
      <c r="O132" s="499"/>
      <c r="P132" s="498"/>
      <c r="Q132" s="498"/>
      <c r="R132" s="498"/>
      <c r="S132" s="499"/>
      <c r="T132" s="498"/>
      <c r="U132" s="498"/>
      <c r="V132" s="498"/>
      <c r="W132" s="499"/>
      <c r="X132" s="498"/>
      <c r="Y132" s="498"/>
      <c r="Z132" s="498"/>
      <c r="AA132" s="499"/>
      <c r="AB132" s="498"/>
      <c r="AC132" s="498"/>
      <c r="AD132" s="564"/>
      <c r="AE132" s="467"/>
      <c r="AF132" s="460"/>
      <c r="AG132" s="460"/>
      <c r="AH132" s="461"/>
      <c r="AI132" s="570"/>
      <c r="AJ132" s="498"/>
      <c r="AK132" s="498"/>
      <c r="AL132" s="564"/>
      <c r="AM132" s="570"/>
      <c r="AN132" s="498"/>
      <c r="AO132" s="498"/>
      <c r="AP132" s="498"/>
      <c r="AQ132" s="467"/>
      <c r="AR132" s="460"/>
      <c r="AS132" s="460"/>
      <c r="AT132" s="461"/>
      <c r="AU132" s="467"/>
      <c r="AV132" s="460"/>
      <c r="AW132" s="460"/>
      <c r="AX132" s="461"/>
      <c r="AY132" s="467"/>
      <c r="AZ132" s="460"/>
      <c r="BA132" s="460"/>
      <c r="BB132" s="461"/>
      <c r="BC132" s="467"/>
      <c r="BD132" s="460"/>
      <c r="BE132" s="460"/>
      <c r="BF132" s="461"/>
      <c r="BG132" s="467"/>
      <c r="BH132" s="460"/>
      <c r="BI132" s="460"/>
      <c r="BJ132" s="461"/>
      <c r="BK132" s="493"/>
      <c r="BL132" s="548"/>
      <c r="BM132" s="551"/>
      <c r="BN132" s="554"/>
      <c r="BO132" s="493"/>
      <c r="BP132" s="548"/>
      <c r="BQ132" s="551"/>
      <c r="BR132" s="543"/>
    </row>
    <row r="133" spans="1:70" ht="14.25" customHeight="1" x14ac:dyDescent="0.2">
      <c r="A133" s="494"/>
      <c r="B133" s="496"/>
      <c r="C133" s="563"/>
      <c r="D133" s="546"/>
      <c r="E133" s="546"/>
      <c r="F133" s="546"/>
      <c r="G133" s="547"/>
      <c r="H133" s="546"/>
      <c r="I133" s="546"/>
      <c r="J133" s="546"/>
      <c r="K133" s="547"/>
      <c r="L133" s="546"/>
      <c r="M133" s="546"/>
      <c r="N133" s="546"/>
      <c r="O133" s="547"/>
      <c r="P133" s="546"/>
      <c r="Q133" s="546"/>
      <c r="R133" s="546"/>
      <c r="S133" s="547"/>
      <c r="T133" s="546"/>
      <c r="U133" s="546"/>
      <c r="V133" s="546"/>
      <c r="W133" s="547"/>
      <c r="X133" s="546"/>
      <c r="Y133" s="546"/>
      <c r="Z133" s="546"/>
      <c r="AA133" s="547"/>
      <c r="AB133" s="546"/>
      <c r="AC133" s="546"/>
      <c r="AD133" s="567"/>
      <c r="AE133" s="447"/>
      <c r="AF133" s="446"/>
      <c r="AG133" s="446"/>
      <c r="AH133" s="455"/>
      <c r="AI133" s="547"/>
      <c r="AJ133" s="546"/>
      <c r="AK133" s="546"/>
      <c r="AL133" s="567"/>
      <c r="AM133" s="547"/>
      <c r="AN133" s="546"/>
      <c r="AO133" s="546"/>
      <c r="AP133" s="546"/>
      <c r="AQ133" s="447"/>
      <c r="AR133" s="446"/>
      <c r="AS133" s="446"/>
      <c r="AT133" s="455"/>
      <c r="AU133" s="447"/>
      <c r="AV133" s="446"/>
      <c r="AW133" s="446"/>
      <c r="AX133" s="455"/>
      <c r="AY133" s="447"/>
      <c r="AZ133" s="446"/>
      <c r="BA133" s="446"/>
      <c r="BB133" s="455"/>
      <c r="BC133" s="447"/>
      <c r="BD133" s="446"/>
      <c r="BE133" s="446"/>
      <c r="BF133" s="455"/>
      <c r="BG133" s="447"/>
      <c r="BH133" s="446"/>
      <c r="BI133" s="446"/>
      <c r="BJ133" s="455"/>
      <c r="BK133" s="494"/>
      <c r="BL133" s="549"/>
      <c r="BM133" s="552"/>
      <c r="BN133" s="555"/>
      <c r="BO133" s="494"/>
      <c r="BP133" s="549"/>
      <c r="BQ133" s="552"/>
      <c r="BR133" s="544"/>
    </row>
    <row r="134" spans="1:70" ht="14.25" customHeight="1" x14ac:dyDescent="0.2">
      <c r="A134" s="495"/>
      <c r="B134" s="496"/>
      <c r="C134" s="49"/>
      <c r="D134" s="80"/>
      <c r="E134" s="80"/>
      <c r="F134" s="80"/>
      <c r="G134" s="81"/>
      <c r="H134" s="80"/>
      <c r="I134" s="80"/>
      <c r="J134" s="80"/>
      <c r="K134" s="81"/>
      <c r="L134" s="80"/>
      <c r="M134" s="80"/>
      <c r="N134" s="80"/>
      <c r="O134" s="81"/>
      <c r="P134" s="80"/>
      <c r="Q134" s="80"/>
      <c r="R134" s="80"/>
      <c r="S134" s="81"/>
      <c r="T134" s="80"/>
      <c r="U134" s="80"/>
      <c r="V134" s="80"/>
      <c r="W134" s="81"/>
      <c r="X134" s="80"/>
      <c r="Y134" s="80"/>
      <c r="Z134" s="80"/>
      <c r="AA134" s="81"/>
      <c r="AB134" s="80"/>
      <c r="AC134" s="80"/>
      <c r="AD134" s="50"/>
      <c r="AE134" s="468"/>
      <c r="AF134" s="469"/>
      <c r="AG134" s="469"/>
      <c r="AH134" s="470"/>
      <c r="AI134" s="81"/>
      <c r="AJ134" s="80"/>
      <c r="AK134" s="80"/>
      <c r="AL134" s="80"/>
      <c r="AM134" s="81"/>
      <c r="AN134" s="80"/>
      <c r="AO134" s="80"/>
      <c r="AP134" s="80"/>
      <c r="AQ134" s="90"/>
      <c r="AR134" s="91"/>
      <c r="AS134" s="91"/>
      <c r="AT134" s="91"/>
      <c r="AU134" s="90"/>
      <c r="AV134" s="91"/>
      <c r="AW134" s="91"/>
      <c r="AX134" s="91"/>
      <c r="AY134" s="90"/>
      <c r="AZ134" s="91"/>
      <c r="BA134" s="91"/>
      <c r="BB134" s="91"/>
      <c r="BC134" s="90"/>
      <c r="BD134" s="91"/>
      <c r="BE134" s="91"/>
      <c r="BF134" s="94"/>
      <c r="BG134" s="90"/>
      <c r="BH134" s="91"/>
      <c r="BI134" s="91"/>
      <c r="BJ134" s="94"/>
      <c r="BK134" s="495"/>
      <c r="BL134" s="550"/>
      <c r="BM134" s="553"/>
      <c r="BN134" s="556"/>
      <c r="BO134" s="495"/>
      <c r="BP134" s="550"/>
      <c r="BQ134" s="553"/>
      <c r="BR134" s="545"/>
    </row>
    <row r="135" spans="1:70" ht="14.25" customHeight="1" x14ac:dyDescent="0.2">
      <c r="A135" s="493">
        <v>29</v>
      </c>
      <c r="B135" s="568" t="str">
        <f>IF(組み分け!P14="","",組み分け!P14)</f>
        <v>アシストFC</v>
      </c>
      <c r="C135" s="497"/>
      <c r="D135" s="498"/>
      <c r="E135" s="498"/>
      <c r="F135" s="498"/>
      <c r="G135" s="499"/>
      <c r="H135" s="498"/>
      <c r="I135" s="498"/>
      <c r="J135" s="498"/>
      <c r="K135" s="499"/>
      <c r="L135" s="498"/>
      <c r="M135" s="498"/>
      <c r="N135" s="498"/>
      <c r="O135" s="499"/>
      <c r="P135" s="498"/>
      <c r="Q135" s="498"/>
      <c r="R135" s="498"/>
      <c r="S135" s="499"/>
      <c r="T135" s="498"/>
      <c r="U135" s="498"/>
      <c r="V135" s="498"/>
      <c r="W135" s="499"/>
      <c r="X135" s="498"/>
      <c r="Y135" s="498"/>
      <c r="Z135" s="498"/>
      <c r="AA135" s="499"/>
      <c r="AB135" s="498"/>
      <c r="AC135" s="498"/>
      <c r="AD135" s="498"/>
      <c r="AE135" s="499"/>
      <c r="AF135" s="498"/>
      <c r="AG135" s="498"/>
      <c r="AH135" s="564"/>
      <c r="AI135" s="467"/>
      <c r="AJ135" s="460"/>
      <c r="AK135" s="460"/>
      <c r="AL135" s="461"/>
      <c r="AM135" s="565"/>
      <c r="AN135" s="566"/>
      <c r="AO135" s="566"/>
      <c r="AP135" s="566"/>
      <c r="AQ135" s="462"/>
      <c r="AR135" s="449"/>
      <c r="AS135" s="449"/>
      <c r="AT135" s="463"/>
      <c r="AU135" s="462"/>
      <c r="AV135" s="449"/>
      <c r="AW135" s="449"/>
      <c r="AX135" s="463"/>
      <c r="AY135" s="462"/>
      <c r="AZ135" s="449"/>
      <c r="BA135" s="449"/>
      <c r="BB135" s="463"/>
      <c r="BC135" s="462"/>
      <c r="BD135" s="449"/>
      <c r="BE135" s="449"/>
      <c r="BF135" s="463"/>
      <c r="BG135" s="462"/>
      <c r="BH135" s="449"/>
      <c r="BI135" s="449"/>
      <c r="BJ135" s="463"/>
      <c r="BK135" s="493"/>
      <c r="BL135" s="548"/>
      <c r="BM135" s="551"/>
      <c r="BN135" s="554"/>
      <c r="BO135" s="493"/>
      <c r="BP135" s="548"/>
      <c r="BQ135" s="551"/>
      <c r="BR135" s="543"/>
    </row>
    <row r="136" spans="1:70" ht="14.25" customHeight="1" x14ac:dyDescent="0.2">
      <c r="A136" s="494"/>
      <c r="B136" s="496"/>
      <c r="C136" s="563"/>
      <c r="D136" s="546"/>
      <c r="E136" s="546"/>
      <c r="F136" s="546"/>
      <c r="G136" s="547"/>
      <c r="H136" s="546"/>
      <c r="I136" s="546"/>
      <c r="J136" s="546"/>
      <c r="K136" s="547"/>
      <c r="L136" s="546"/>
      <c r="M136" s="546"/>
      <c r="N136" s="546"/>
      <c r="O136" s="547"/>
      <c r="P136" s="546"/>
      <c r="Q136" s="546"/>
      <c r="R136" s="546"/>
      <c r="S136" s="547"/>
      <c r="T136" s="546"/>
      <c r="U136" s="546"/>
      <c r="V136" s="546"/>
      <c r="W136" s="547"/>
      <c r="X136" s="546"/>
      <c r="Y136" s="546"/>
      <c r="Z136" s="546"/>
      <c r="AA136" s="547"/>
      <c r="AB136" s="546"/>
      <c r="AC136" s="546"/>
      <c r="AD136" s="546"/>
      <c r="AE136" s="547"/>
      <c r="AF136" s="546"/>
      <c r="AG136" s="546"/>
      <c r="AH136" s="567"/>
      <c r="AI136" s="447"/>
      <c r="AJ136" s="446"/>
      <c r="AK136" s="446"/>
      <c r="AL136" s="455"/>
      <c r="AM136" s="475"/>
      <c r="AN136" s="476"/>
      <c r="AO136" s="476"/>
      <c r="AP136" s="476"/>
      <c r="AQ136" s="450"/>
      <c r="AR136" s="451"/>
      <c r="AS136" s="451"/>
      <c r="AT136" s="471"/>
      <c r="AU136" s="450"/>
      <c r="AV136" s="451"/>
      <c r="AW136" s="451"/>
      <c r="AX136" s="471"/>
      <c r="AY136" s="450"/>
      <c r="AZ136" s="451"/>
      <c r="BA136" s="451"/>
      <c r="BB136" s="471"/>
      <c r="BC136" s="450"/>
      <c r="BD136" s="451"/>
      <c r="BE136" s="451"/>
      <c r="BF136" s="471"/>
      <c r="BG136" s="450"/>
      <c r="BH136" s="451"/>
      <c r="BI136" s="451"/>
      <c r="BJ136" s="471"/>
      <c r="BK136" s="494"/>
      <c r="BL136" s="549"/>
      <c r="BM136" s="552"/>
      <c r="BN136" s="555"/>
      <c r="BO136" s="494"/>
      <c r="BP136" s="549"/>
      <c r="BQ136" s="552"/>
      <c r="BR136" s="544"/>
    </row>
    <row r="137" spans="1:70" ht="14.25" customHeight="1" x14ac:dyDescent="0.2">
      <c r="A137" s="495"/>
      <c r="B137" s="569"/>
      <c r="C137" s="49"/>
      <c r="D137" s="80"/>
      <c r="E137" s="80"/>
      <c r="F137" s="80"/>
      <c r="G137" s="81"/>
      <c r="H137" s="80"/>
      <c r="I137" s="80"/>
      <c r="J137" s="80"/>
      <c r="K137" s="81"/>
      <c r="L137" s="80"/>
      <c r="M137" s="80"/>
      <c r="N137" s="80"/>
      <c r="O137" s="81"/>
      <c r="P137" s="80"/>
      <c r="Q137" s="80"/>
      <c r="R137" s="80"/>
      <c r="S137" s="81"/>
      <c r="T137" s="80"/>
      <c r="U137" s="80"/>
      <c r="V137" s="80"/>
      <c r="W137" s="81"/>
      <c r="X137" s="80"/>
      <c r="Y137" s="80"/>
      <c r="Z137" s="80"/>
      <c r="AA137" s="81"/>
      <c r="AB137" s="80"/>
      <c r="AC137" s="80"/>
      <c r="AD137" s="80"/>
      <c r="AE137" s="81"/>
      <c r="AF137" s="80"/>
      <c r="AG137" s="80"/>
      <c r="AH137" s="50"/>
      <c r="AI137" s="468"/>
      <c r="AJ137" s="469"/>
      <c r="AK137" s="469"/>
      <c r="AL137" s="470"/>
      <c r="AM137" s="81"/>
      <c r="AN137" s="80"/>
      <c r="AO137" s="80"/>
      <c r="AP137" s="80"/>
      <c r="AQ137" s="90"/>
      <c r="AR137" s="91"/>
      <c r="AS137" s="91"/>
      <c r="AT137" s="91"/>
      <c r="AU137" s="90"/>
      <c r="AV137" s="91"/>
      <c r="AW137" s="91"/>
      <c r="AX137" s="91"/>
      <c r="AY137" s="90"/>
      <c r="AZ137" s="91"/>
      <c r="BA137" s="91"/>
      <c r="BB137" s="91"/>
      <c r="BC137" s="90"/>
      <c r="BD137" s="91"/>
      <c r="BE137" s="91"/>
      <c r="BF137" s="94"/>
      <c r="BG137" s="90"/>
      <c r="BH137" s="91"/>
      <c r="BI137" s="91"/>
      <c r="BJ137" s="94"/>
      <c r="BK137" s="495"/>
      <c r="BL137" s="550"/>
      <c r="BM137" s="553"/>
      <c r="BN137" s="556"/>
      <c r="BO137" s="495"/>
      <c r="BP137" s="550"/>
      <c r="BQ137" s="553"/>
      <c r="BR137" s="545"/>
    </row>
    <row r="138" spans="1:70" ht="14.25" customHeight="1" x14ac:dyDescent="0.2">
      <c r="A138" s="557">
        <v>30</v>
      </c>
      <c r="B138" s="560" t="str">
        <f>IF(組み分け!P15="","",組み分け!P15)</f>
        <v>一宮ＦＣ　Ｂ</v>
      </c>
      <c r="C138" s="498"/>
      <c r="D138" s="498"/>
      <c r="E138" s="498"/>
      <c r="F138" s="498"/>
      <c r="G138" s="499"/>
      <c r="H138" s="498"/>
      <c r="I138" s="498"/>
      <c r="J138" s="498"/>
      <c r="K138" s="499"/>
      <c r="L138" s="498"/>
      <c r="M138" s="498"/>
      <c r="N138" s="498"/>
      <c r="O138" s="499"/>
      <c r="P138" s="498"/>
      <c r="Q138" s="498"/>
      <c r="R138" s="498"/>
      <c r="S138" s="499"/>
      <c r="T138" s="498"/>
      <c r="U138" s="498"/>
      <c r="V138" s="498"/>
      <c r="W138" s="499"/>
      <c r="X138" s="498"/>
      <c r="Y138" s="498"/>
      <c r="Z138" s="498"/>
      <c r="AA138" s="499"/>
      <c r="AB138" s="498"/>
      <c r="AC138" s="498"/>
      <c r="AD138" s="498"/>
      <c r="AE138" s="499"/>
      <c r="AF138" s="498"/>
      <c r="AG138" s="498"/>
      <c r="AH138" s="498"/>
      <c r="AI138" s="499"/>
      <c r="AJ138" s="498"/>
      <c r="AK138" s="498"/>
      <c r="AL138" s="498"/>
      <c r="AM138" s="467"/>
      <c r="AN138" s="460"/>
      <c r="AO138" s="460"/>
      <c r="AP138" s="460"/>
      <c r="AQ138" s="467"/>
      <c r="AR138" s="460"/>
      <c r="AS138" s="460"/>
      <c r="AT138" s="461"/>
      <c r="AU138" s="467"/>
      <c r="AV138" s="460"/>
      <c r="AW138" s="460"/>
      <c r="AX138" s="461"/>
      <c r="AY138" s="467"/>
      <c r="AZ138" s="460"/>
      <c r="BA138" s="460"/>
      <c r="BB138" s="461"/>
      <c r="BC138" s="467"/>
      <c r="BD138" s="460"/>
      <c r="BE138" s="460"/>
      <c r="BF138" s="461"/>
      <c r="BG138" s="467"/>
      <c r="BH138" s="460"/>
      <c r="BI138" s="460"/>
      <c r="BJ138" s="461"/>
      <c r="BK138" s="493"/>
      <c r="BL138" s="548"/>
      <c r="BM138" s="551"/>
      <c r="BN138" s="554"/>
      <c r="BO138" s="537"/>
      <c r="BP138" s="540"/>
      <c r="BQ138" s="540"/>
      <c r="BR138" s="543"/>
    </row>
    <row r="139" spans="1:70" ht="14.25" customHeight="1" x14ac:dyDescent="0.2">
      <c r="A139" s="558"/>
      <c r="B139" s="561"/>
      <c r="C139" s="546"/>
      <c r="D139" s="546"/>
      <c r="E139" s="546"/>
      <c r="F139" s="546"/>
      <c r="G139" s="547"/>
      <c r="H139" s="546"/>
      <c r="I139" s="546"/>
      <c r="J139" s="546"/>
      <c r="K139" s="547"/>
      <c r="L139" s="546"/>
      <c r="M139" s="546"/>
      <c r="N139" s="546"/>
      <c r="O139" s="547"/>
      <c r="P139" s="546"/>
      <c r="Q139" s="546"/>
      <c r="R139" s="546"/>
      <c r="S139" s="547"/>
      <c r="T139" s="546"/>
      <c r="U139" s="546"/>
      <c r="V139" s="546"/>
      <c r="W139" s="547"/>
      <c r="X139" s="546"/>
      <c r="Y139" s="546"/>
      <c r="Z139" s="546"/>
      <c r="AA139" s="547"/>
      <c r="AB139" s="546"/>
      <c r="AC139" s="546"/>
      <c r="AD139" s="546"/>
      <c r="AE139" s="547"/>
      <c r="AF139" s="546"/>
      <c r="AG139" s="546"/>
      <c r="AH139" s="546"/>
      <c r="AI139" s="547"/>
      <c r="AJ139" s="546"/>
      <c r="AK139" s="546"/>
      <c r="AL139" s="546"/>
      <c r="AM139" s="447"/>
      <c r="AN139" s="446"/>
      <c r="AO139" s="446"/>
      <c r="AP139" s="446"/>
      <c r="AQ139" s="447"/>
      <c r="AR139" s="446"/>
      <c r="AS139" s="446"/>
      <c r="AT139" s="455"/>
      <c r="AU139" s="447"/>
      <c r="AV139" s="446"/>
      <c r="AW139" s="446"/>
      <c r="AX139" s="455"/>
      <c r="AY139" s="447"/>
      <c r="AZ139" s="446"/>
      <c r="BA139" s="446"/>
      <c r="BB139" s="455"/>
      <c r="BC139" s="447"/>
      <c r="BD139" s="446"/>
      <c r="BE139" s="446"/>
      <c r="BF139" s="455"/>
      <c r="BG139" s="447"/>
      <c r="BH139" s="446"/>
      <c r="BI139" s="446"/>
      <c r="BJ139" s="455"/>
      <c r="BK139" s="494"/>
      <c r="BL139" s="549"/>
      <c r="BM139" s="552"/>
      <c r="BN139" s="555"/>
      <c r="BO139" s="538"/>
      <c r="BP139" s="541"/>
      <c r="BQ139" s="541"/>
      <c r="BR139" s="544"/>
    </row>
    <row r="140" spans="1:70" ht="14.25" customHeight="1" x14ac:dyDescent="0.2">
      <c r="A140" s="559"/>
      <c r="B140" s="562"/>
      <c r="C140" s="80"/>
      <c r="D140" s="80"/>
      <c r="E140" s="80"/>
      <c r="F140" s="80"/>
      <c r="G140" s="81"/>
      <c r="H140" s="80"/>
      <c r="I140" s="80"/>
      <c r="J140" s="80"/>
      <c r="K140" s="81"/>
      <c r="L140" s="80"/>
      <c r="M140" s="80"/>
      <c r="N140" s="80"/>
      <c r="O140" s="81"/>
      <c r="P140" s="80"/>
      <c r="Q140" s="80"/>
      <c r="R140" s="80"/>
      <c r="S140" s="81"/>
      <c r="T140" s="80"/>
      <c r="U140" s="80"/>
      <c r="V140" s="80"/>
      <c r="W140" s="81"/>
      <c r="X140" s="80"/>
      <c r="Y140" s="80"/>
      <c r="Z140" s="80"/>
      <c r="AA140" s="81"/>
      <c r="AB140" s="80"/>
      <c r="AC140" s="80"/>
      <c r="AD140" s="80"/>
      <c r="AE140" s="81"/>
      <c r="AF140" s="80"/>
      <c r="AG140" s="80"/>
      <c r="AH140" s="80"/>
      <c r="AI140" s="81"/>
      <c r="AJ140" s="80"/>
      <c r="AK140" s="80"/>
      <c r="AL140" s="80"/>
      <c r="AM140" s="468"/>
      <c r="AN140" s="469"/>
      <c r="AO140" s="469"/>
      <c r="AP140" s="469"/>
      <c r="AQ140" s="98"/>
      <c r="AR140" s="99"/>
      <c r="AS140" s="91"/>
      <c r="AT140" s="99"/>
      <c r="AU140" s="98"/>
      <c r="AV140" s="99"/>
      <c r="AW140" s="91"/>
      <c r="AX140" s="99"/>
      <c r="AY140" s="98"/>
      <c r="AZ140" s="99"/>
      <c r="BA140" s="91"/>
      <c r="BB140" s="99"/>
      <c r="BC140" s="98"/>
      <c r="BD140" s="99"/>
      <c r="BE140" s="91"/>
      <c r="BF140" s="100"/>
      <c r="BG140" s="98"/>
      <c r="BH140" s="99"/>
      <c r="BI140" s="91"/>
      <c r="BJ140" s="100"/>
      <c r="BK140" s="495"/>
      <c r="BL140" s="550"/>
      <c r="BM140" s="553"/>
      <c r="BN140" s="556"/>
      <c r="BO140" s="539"/>
      <c r="BP140" s="542"/>
      <c r="BQ140" s="542"/>
      <c r="BR140" s="545"/>
    </row>
    <row r="141" spans="1:70" ht="14.25" customHeight="1" x14ac:dyDescent="0.2">
      <c r="A141" s="442"/>
      <c r="B141" s="457" t="str">
        <f>IF(組み分け!P16="","",組み分け!P16)</f>
        <v/>
      </c>
      <c r="C141" s="474"/>
      <c r="D141" s="446"/>
      <c r="E141" s="446"/>
      <c r="F141" s="446"/>
      <c r="G141" s="447"/>
      <c r="H141" s="446"/>
      <c r="I141" s="446"/>
      <c r="J141" s="446"/>
      <c r="K141" s="447"/>
      <c r="L141" s="446"/>
      <c r="M141" s="446"/>
      <c r="N141" s="446"/>
      <c r="O141" s="447"/>
      <c r="P141" s="446"/>
      <c r="Q141" s="446"/>
      <c r="R141" s="446"/>
      <c r="S141" s="447"/>
      <c r="T141" s="446"/>
      <c r="U141" s="446"/>
      <c r="V141" s="446"/>
      <c r="W141" s="447"/>
      <c r="X141" s="446"/>
      <c r="Y141" s="446"/>
      <c r="Z141" s="446"/>
      <c r="AA141" s="447"/>
      <c r="AB141" s="446"/>
      <c r="AC141" s="446"/>
      <c r="AD141" s="446"/>
      <c r="AE141" s="447"/>
      <c r="AF141" s="446"/>
      <c r="AG141" s="446"/>
      <c r="AH141" s="446"/>
      <c r="AI141" s="447"/>
      <c r="AJ141" s="446"/>
      <c r="AK141" s="446"/>
      <c r="AL141" s="446"/>
      <c r="AM141" s="447"/>
      <c r="AN141" s="446"/>
      <c r="AO141" s="446"/>
      <c r="AP141" s="446"/>
      <c r="AQ141" s="467"/>
      <c r="AR141" s="460"/>
      <c r="AS141" s="460"/>
      <c r="AT141" s="460"/>
      <c r="AU141" s="459"/>
      <c r="AV141" s="460"/>
      <c r="AW141" s="460"/>
      <c r="AX141" s="460"/>
      <c r="AY141" s="459"/>
      <c r="AZ141" s="460"/>
      <c r="BA141" s="460"/>
      <c r="BB141" s="460"/>
      <c r="BC141" s="459"/>
      <c r="BD141" s="460"/>
      <c r="BE141" s="460"/>
      <c r="BF141" s="461"/>
      <c r="BG141" s="459"/>
      <c r="BH141" s="460"/>
      <c r="BI141" s="460"/>
      <c r="BJ141" s="461"/>
      <c r="BK141" s="442"/>
      <c r="BL141" s="531"/>
      <c r="BM141" s="533"/>
      <c r="BN141" s="535"/>
      <c r="BO141" s="503"/>
      <c r="BP141" s="502"/>
      <c r="BQ141" s="502"/>
      <c r="BR141" s="529"/>
    </row>
    <row r="142" spans="1:70" ht="14.25" customHeight="1" x14ac:dyDescent="0.2">
      <c r="A142" s="443"/>
      <c r="B142" s="457"/>
      <c r="C142" s="474"/>
      <c r="D142" s="446"/>
      <c r="E142" s="446"/>
      <c r="F142" s="446"/>
      <c r="G142" s="447"/>
      <c r="H142" s="446"/>
      <c r="I142" s="446"/>
      <c r="J142" s="446"/>
      <c r="K142" s="447"/>
      <c r="L142" s="446"/>
      <c r="M142" s="446"/>
      <c r="N142" s="446"/>
      <c r="O142" s="447"/>
      <c r="P142" s="446"/>
      <c r="Q142" s="446"/>
      <c r="R142" s="446"/>
      <c r="S142" s="447"/>
      <c r="T142" s="446"/>
      <c r="U142" s="446"/>
      <c r="V142" s="446"/>
      <c r="W142" s="447"/>
      <c r="X142" s="446"/>
      <c r="Y142" s="446"/>
      <c r="Z142" s="446"/>
      <c r="AA142" s="447"/>
      <c r="AB142" s="446"/>
      <c r="AC142" s="446"/>
      <c r="AD142" s="446"/>
      <c r="AE142" s="447"/>
      <c r="AF142" s="446"/>
      <c r="AG142" s="446"/>
      <c r="AH142" s="446"/>
      <c r="AI142" s="447"/>
      <c r="AJ142" s="446"/>
      <c r="AK142" s="446"/>
      <c r="AL142" s="446"/>
      <c r="AM142" s="447"/>
      <c r="AN142" s="446"/>
      <c r="AO142" s="446"/>
      <c r="AP142" s="446"/>
      <c r="AQ142" s="447"/>
      <c r="AR142" s="446"/>
      <c r="AS142" s="446"/>
      <c r="AT142" s="446"/>
      <c r="AU142" s="447"/>
      <c r="AV142" s="446"/>
      <c r="AW142" s="446"/>
      <c r="AX142" s="446"/>
      <c r="AY142" s="447"/>
      <c r="AZ142" s="446"/>
      <c r="BA142" s="446"/>
      <c r="BB142" s="446"/>
      <c r="BC142" s="447"/>
      <c r="BD142" s="446"/>
      <c r="BE142" s="446"/>
      <c r="BF142" s="455"/>
      <c r="BG142" s="447"/>
      <c r="BH142" s="446"/>
      <c r="BI142" s="446"/>
      <c r="BJ142" s="455"/>
      <c r="BK142" s="443"/>
      <c r="BL142" s="517"/>
      <c r="BM142" s="519"/>
      <c r="BN142" s="511"/>
      <c r="BO142" s="506"/>
      <c r="BP142" s="505"/>
      <c r="BQ142" s="505"/>
      <c r="BR142" s="515"/>
    </row>
    <row r="143" spans="1:70" ht="14.25" customHeight="1" x14ac:dyDescent="0.2">
      <c r="A143" s="444"/>
      <c r="B143" s="457"/>
      <c r="C143" s="168"/>
      <c r="D143" s="91"/>
      <c r="E143" s="91"/>
      <c r="F143" s="91"/>
      <c r="G143" s="90"/>
      <c r="H143" s="91"/>
      <c r="I143" s="91"/>
      <c r="J143" s="91"/>
      <c r="K143" s="90"/>
      <c r="L143" s="91"/>
      <c r="M143" s="91"/>
      <c r="N143" s="91"/>
      <c r="O143" s="90"/>
      <c r="P143" s="91"/>
      <c r="Q143" s="91"/>
      <c r="R143" s="91"/>
      <c r="S143" s="90"/>
      <c r="T143" s="91"/>
      <c r="U143" s="91"/>
      <c r="V143" s="91"/>
      <c r="W143" s="90"/>
      <c r="X143" s="91"/>
      <c r="Y143" s="91"/>
      <c r="Z143" s="91"/>
      <c r="AA143" s="90"/>
      <c r="AB143" s="91"/>
      <c r="AC143" s="91"/>
      <c r="AD143" s="91"/>
      <c r="AE143" s="90"/>
      <c r="AF143" s="91"/>
      <c r="AG143" s="91"/>
      <c r="AH143" s="91"/>
      <c r="AI143" s="90"/>
      <c r="AJ143" s="91"/>
      <c r="AK143" s="91"/>
      <c r="AL143" s="91"/>
      <c r="AM143" s="90"/>
      <c r="AN143" s="91"/>
      <c r="AO143" s="91"/>
      <c r="AP143" s="91"/>
      <c r="AQ143" s="468"/>
      <c r="AR143" s="469"/>
      <c r="AS143" s="469"/>
      <c r="AT143" s="469"/>
      <c r="AU143" s="90"/>
      <c r="AV143" s="91"/>
      <c r="AW143" s="91"/>
      <c r="AX143" s="91"/>
      <c r="AY143" s="90"/>
      <c r="AZ143" s="91"/>
      <c r="BA143" s="91"/>
      <c r="BB143" s="91"/>
      <c r="BC143" s="90"/>
      <c r="BD143" s="91"/>
      <c r="BE143" s="91"/>
      <c r="BF143" s="94"/>
      <c r="BG143" s="90"/>
      <c r="BH143" s="91"/>
      <c r="BI143" s="91"/>
      <c r="BJ143" s="94"/>
      <c r="BK143" s="444"/>
      <c r="BL143" s="532"/>
      <c r="BM143" s="534"/>
      <c r="BN143" s="536"/>
      <c r="BO143" s="509"/>
      <c r="BP143" s="508"/>
      <c r="BQ143" s="508"/>
      <c r="BR143" s="530"/>
    </row>
    <row r="144" spans="1:70" ht="14.25" customHeight="1" x14ac:dyDescent="0.2">
      <c r="A144" s="464"/>
      <c r="B144" s="456" t="str">
        <f>IF(組み分け!P16="","",組み分け!P16)</f>
        <v/>
      </c>
      <c r="C144" s="459"/>
      <c r="D144" s="460"/>
      <c r="E144" s="460"/>
      <c r="F144" s="461"/>
      <c r="G144" s="459"/>
      <c r="H144" s="460"/>
      <c r="I144" s="460"/>
      <c r="J144" s="461"/>
      <c r="K144" s="459"/>
      <c r="L144" s="460"/>
      <c r="M144" s="460"/>
      <c r="N144" s="461"/>
      <c r="O144" s="459"/>
      <c r="P144" s="460"/>
      <c r="Q144" s="460"/>
      <c r="R144" s="461"/>
      <c r="S144" s="459"/>
      <c r="T144" s="460"/>
      <c r="U144" s="460"/>
      <c r="V144" s="461"/>
      <c r="W144" s="459"/>
      <c r="X144" s="460"/>
      <c r="Y144" s="460"/>
      <c r="Z144" s="461"/>
      <c r="AA144" s="459"/>
      <c r="AB144" s="460"/>
      <c r="AC144" s="460"/>
      <c r="AD144" s="461"/>
      <c r="AE144" s="459"/>
      <c r="AF144" s="460"/>
      <c r="AG144" s="460"/>
      <c r="AH144" s="461"/>
      <c r="AI144" s="459"/>
      <c r="AJ144" s="460"/>
      <c r="AK144" s="460"/>
      <c r="AL144" s="461"/>
      <c r="AM144" s="459"/>
      <c r="AN144" s="460"/>
      <c r="AO144" s="460"/>
      <c r="AP144" s="461"/>
      <c r="AQ144" s="459"/>
      <c r="AR144" s="460"/>
      <c r="AS144" s="460"/>
      <c r="AT144" s="461"/>
      <c r="AU144" s="467"/>
      <c r="AV144" s="460"/>
      <c r="AW144" s="460"/>
      <c r="AX144" s="460"/>
      <c r="AY144" s="459"/>
      <c r="AZ144" s="460"/>
      <c r="BA144" s="460"/>
      <c r="BB144" s="461"/>
      <c r="BC144" s="459"/>
      <c r="BD144" s="460"/>
      <c r="BE144" s="460"/>
      <c r="BF144" s="461"/>
      <c r="BG144" s="459"/>
      <c r="BH144" s="460"/>
      <c r="BI144" s="460"/>
      <c r="BJ144" s="461"/>
      <c r="BK144" s="169"/>
      <c r="BL144" s="170"/>
      <c r="BM144" s="171"/>
      <c r="BN144" s="172"/>
      <c r="BO144" s="145"/>
      <c r="BP144" s="144"/>
      <c r="BQ144" s="144"/>
      <c r="BR144" s="173"/>
    </row>
    <row r="145" spans="1:70" ht="14.25" customHeight="1" x14ac:dyDescent="0.2">
      <c r="A145" s="465"/>
      <c r="B145" s="457"/>
      <c r="C145" s="447"/>
      <c r="D145" s="446"/>
      <c r="E145" s="446"/>
      <c r="F145" s="455"/>
      <c r="G145" s="447"/>
      <c r="H145" s="446"/>
      <c r="I145" s="446"/>
      <c r="J145" s="455"/>
      <c r="K145" s="447"/>
      <c r="L145" s="446"/>
      <c r="M145" s="446"/>
      <c r="N145" s="455"/>
      <c r="O145" s="447"/>
      <c r="P145" s="446"/>
      <c r="Q145" s="446"/>
      <c r="R145" s="455"/>
      <c r="S145" s="447"/>
      <c r="T145" s="446"/>
      <c r="U145" s="446"/>
      <c r="V145" s="455"/>
      <c r="W145" s="447"/>
      <c r="X145" s="446"/>
      <c r="Y145" s="446"/>
      <c r="Z145" s="455"/>
      <c r="AA145" s="447"/>
      <c r="AB145" s="446"/>
      <c r="AC145" s="446"/>
      <c r="AD145" s="455"/>
      <c r="AE145" s="447"/>
      <c r="AF145" s="446"/>
      <c r="AG145" s="446"/>
      <c r="AH145" s="455"/>
      <c r="AI145" s="447"/>
      <c r="AJ145" s="446"/>
      <c r="AK145" s="446"/>
      <c r="AL145" s="455"/>
      <c r="AM145" s="447"/>
      <c r="AN145" s="446"/>
      <c r="AO145" s="446"/>
      <c r="AP145" s="455"/>
      <c r="AQ145" s="447"/>
      <c r="AR145" s="446"/>
      <c r="AS145" s="446"/>
      <c r="AT145" s="455"/>
      <c r="AU145" s="447"/>
      <c r="AV145" s="446"/>
      <c r="AW145" s="446"/>
      <c r="AX145" s="446"/>
      <c r="AY145" s="447"/>
      <c r="AZ145" s="446"/>
      <c r="BA145" s="446"/>
      <c r="BB145" s="455"/>
      <c r="BC145" s="447"/>
      <c r="BD145" s="446"/>
      <c r="BE145" s="446"/>
      <c r="BF145" s="455"/>
      <c r="BG145" s="447"/>
      <c r="BH145" s="446"/>
      <c r="BI145" s="446"/>
      <c r="BJ145" s="455"/>
      <c r="BK145" s="169"/>
      <c r="BL145" s="170"/>
      <c r="BM145" s="171"/>
      <c r="BN145" s="172"/>
      <c r="BO145" s="145"/>
      <c r="BP145" s="144"/>
      <c r="BQ145" s="144"/>
      <c r="BR145" s="173"/>
    </row>
    <row r="146" spans="1:70" ht="14.25" customHeight="1" x14ac:dyDescent="0.2">
      <c r="A146" s="466"/>
      <c r="B146" s="457"/>
      <c r="C146" s="90"/>
      <c r="D146" s="91"/>
      <c r="E146" s="91"/>
      <c r="F146" s="94"/>
      <c r="G146" s="90"/>
      <c r="H146" s="91"/>
      <c r="I146" s="91"/>
      <c r="J146" s="94"/>
      <c r="K146" s="90"/>
      <c r="L146" s="91"/>
      <c r="M146" s="91"/>
      <c r="N146" s="94"/>
      <c r="O146" s="90"/>
      <c r="P146" s="91"/>
      <c r="Q146" s="91"/>
      <c r="R146" s="94"/>
      <c r="S146" s="90"/>
      <c r="T146" s="91"/>
      <c r="U146" s="91"/>
      <c r="V146" s="94"/>
      <c r="W146" s="90"/>
      <c r="X146" s="91"/>
      <c r="Y146" s="91"/>
      <c r="Z146" s="94"/>
      <c r="AA146" s="90"/>
      <c r="AB146" s="91"/>
      <c r="AC146" s="91"/>
      <c r="AD146" s="94"/>
      <c r="AE146" s="90"/>
      <c r="AF146" s="91"/>
      <c r="AG146" s="91"/>
      <c r="AH146" s="94"/>
      <c r="AI146" s="90"/>
      <c r="AJ146" s="91"/>
      <c r="AK146" s="91"/>
      <c r="AL146" s="94"/>
      <c r="AM146" s="90"/>
      <c r="AN146" s="91"/>
      <c r="AO146" s="91"/>
      <c r="AP146" s="94"/>
      <c r="AQ146" s="90"/>
      <c r="AR146" s="91"/>
      <c r="AS146" s="91"/>
      <c r="AT146" s="94"/>
      <c r="AU146" s="468"/>
      <c r="AV146" s="469"/>
      <c r="AW146" s="469"/>
      <c r="AX146" s="469"/>
      <c r="AY146" s="90"/>
      <c r="AZ146" s="91"/>
      <c r="BA146" s="91"/>
      <c r="BB146" s="94"/>
      <c r="BC146" s="90"/>
      <c r="BD146" s="91"/>
      <c r="BE146" s="91"/>
      <c r="BF146" s="94"/>
      <c r="BG146" s="90"/>
      <c r="BH146" s="91"/>
      <c r="BI146" s="91"/>
      <c r="BJ146" s="94"/>
      <c r="BK146" s="169"/>
      <c r="BL146" s="170"/>
      <c r="BM146" s="171"/>
      <c r="BN146" s="172"/>
      <c r="BO146" s="145"/>
      <c r="BP146" s="144"/>
      <c r="BQ146" s="144"/>
      <c r="BR146" s="173"/>
    </row>
    <row r="147" spans="1:70" ht="14.25" customHeight="1" x14ac:dyDescent="0.2">
      <c r="A147" s="442"/>
      <c r="B147" s="456" t="str">
        <f>IF(組み分け!P17="","",組み分け!P17)</f>
        <v/>
      </c>
      <c r="C147" s="459"/>
      <c r="D147" s="460"/>
      <c r="E147" s="460"/>
      <c r="F147" s="461"/>
      <c r="G147" s="459"/>
      <c r="H147" s="460"/>
      <c r="I147" s="460"/>
      <c r="J147" s="461"/>
      <c r="K147" s="459"/>
      <c r="L147" s="460"/>
      <c r="M147" s="460"/>
      <c r="N147" s="461"/>
      <c r="O147" s="459"/>
      <c r="P147" s="460"/>
      <c r="Q147" s="460"/>
      <c r="R147" s="461"/>
      <c r="S147" s="459"/>
      <c r="T147" s="460"/>
      <c r="U147" s="460"/>
      <c r="V147" s="461"/>
      <c r="W147" s="459"/>
      <c r="X147" s="460"/>
      <c r="Y147" s="460"/>
      <c r="Z147" s="461"/>
      <c r="AA147" s="459"/>
      <c r="AB147" s="460"/>
      <c r="AC147" s="460"/>
      <c r="AD147" s="461"/>
      <c r="AE147" s="459"/>
      <c r="AF147" s="460"/>
      <c r="AG147" s="460"/>
      <c r="AH147" s="461"/>
      <c r="AI147" s="459"/>
      <c r="AJ147" s="460"/>
      <c r="AK147" s="460"/>
      <c r="AL147" s="461"/>
      <c r="AM147" s="459"/>
      <c r="AN147" s="460"/>
      <c r="AO147" s="460"/>
      <c r="AP147" s="461"/>
      <c r="AQ147" s="459"/>
      <c r="AR147" s="460"/>
      <c r="AS147" s="460"/>
      <c r="AT147" s="461"/>
      <c r="AU147" s="459"/>
      <c r="AV147" s="460"/>
      <c r="AW147" s="460"/>
      <c r="AX147" s="461"/>
      <c r="AY147" s="467"/>
      <c r="AZ147" s="460"/>
      <c r="BA147" s="460"/>
      <c r="BB147" s="460"/>
      <c r="BC147" s="459"/>
      <c r="BD147" s="460"/>
      <c r="BE147" s="460"/>
      <c r="BF147" s="461"/>
      <c r="BG147" s="459"/>
      <c r="BH147" s="460"/>
      <c r="BI147" s="460"/>
      <c r="BJ147" s="461"/>
      <c r="BK147" s="174"/>
      <c r="BL147" s="175"/>
      <c r="BM147" s="176"/>
      <c r="BN147" s="177"/>
      <c r="BO147" s="143"/>
      <c r="BP147" s="142"/>
      <c r="BQ147" s="142"/>
      <c r="BR147" s="178"/>
    </row>
    <row r="148" spans="1:70" ht="14.25" customHeight="1" x14ac:dyDescent="0.2">
      <c r="A148" s="443"/>
      <c r="B148" s="457"/>
      <c r="C148" s="447"/>
      <c r="D148" s="446"/>
      <c r="E148" s="446"/>
      <c r="F148" s="455"/>
      <c r="G148" s="447"/>
      <c r="H148" s="446"/>
      <c r="I148" s="446"/>
      <c r="J148" s="455"/>
      <c r="K148" s="447"/>
      <c r="L148" s="446"/>
      <c r="M148" s="446"/>
      <c r="N148" s="455"/>
      <c r="O148" s="447"/>
      <c r="P148" s="446"/>
      <c r="Q148" s="446"/>
      <c r="R148" s="455"/>
      <c r="S148" s="447"/>
      <c r="T148" s="446"/>
      <c r="U148" s="446"/>
      <c r="V148" s="455"/>
      <c r="W148" s="447"/>
      <c r="X148" s="446"/>
      <c r="Y148" s="446"/>
      <c r="Z148" s="455"/>
      <c r="AA148" s="447"/>
      <c r="AB148" s="446"/>
      <c r="AC148" s="446"/>
      <c r="AD148" s="455"/>
      <c r="AE148" s="447"/>
      <c r="AF148" s="446"/>
      <c r="AG148" s="446"/>
      <c r="AH148" s="455"/>
      <c r="AI148" s="447"/>
      <c r="AJ148" s="446"/>
      <c r="AK148" s="446"/>
      <c r="AL148" s="455"/>
      <c r="AM148" s="447"/>
      <c r="AN148" s="446"/>
      <c r="AO148" s="446"/>
      <c r="AP148" s="455"/>
      <c r="AQ148" s="447"/>
      <c r="AR148" s="446"/>
      <c r="AS148" s="446"/>
      <c r="AT148" s="455"/>
      <c r="AU148" s="447"/>
      <c r="AV148" s="446"/>
      <c r="AW148" s="446"/>
      <c r="AX148" s="455"/>
      <c r="AY148" s="447"/>
      <c r="AZ148" s="446"/>
      <c r="BA148" s="446"/>
      <c r="BB148" s="446"/>
      <c r="BC148" s="447"/>
      <c r="BD148" s="446"/>
      <c r="BE148" s="446"/>
      <c r="BF148" s="455"/>
      <c r="BG148" s="447"/>
      <c r="BH148" s="446"/>
      <c r="BI148" s="446"/>
      <c r="BJ148" s="455"/>
      <c r="BK148" s="169"/>
      <c r="BL148" s="170"/>
      <c r="BM148" s="171"/>
      <c r="BN148" s="172"/>
      <c r="BO148" s="145"/>
      <c r="BP148" s="144"/>
      <c r="BQ148" s="144"/>
      <c r="BR148" s="173"/>
    </row>
    <row r="149" spans="1:70" ht="14.25" customHeight="1" x14ac:dyDescent="0.2">
      <c r="A149" s="444"/>
      <c r="B149" s="458"/>
      <c r="C149" s="90"/>
      <c r="D149" s="91"/>
      <c r="E149" s="91"/>
      <c r="F149" s="94"/>
      <c r="G149" s="90"/>
      <c r="H149" s="91"/>
      <c r="I149" s="91"/>
      <c r="J149" s="94"/>
      <c r="K149" s="90"/>
      <c r="L149" s="91"/>
      <c r="M149" s="91"/>
      <c r="N149" s="94"/>
      <c r="O149" s="90"/>
      <c r="P149" s="91"/>
      <c r="Q149" s="91"/>
      <c r="R149" s="94"/>
      <c r="S149" s="90"/>
      <c r="T149" s="91"/>
      <c r="U149" s="91"/>
      <c r="V149" s="94"/>
      <c r="W149" s="90"/>
      <c r="X149" s="91"/>
      <c r="Y149" s="91"/>
      <c r="Z149" s="94"/>
      <c r="AA149" s="90"/>
      <c r="AB149" s="91"/>
      <c r="AC149" s="91"/>
      <c r="AD149" s="94"/>
      <c r="AE149" s="90"/>
      <c r="AF149" s="91"/>
      <c r="AG149" s="91"/>
      <c r="AH149" s="94"/>
      <c r="AI149" s="90"/>
      <c r="AJ149" s="91"/>
      <c r="AK149" s="91"/>
      <c r="AL149" s="94"/>
      <c r="AM149" s="90"/>
      <c r="AN149" s="91"/>
      <c r="AO149" s="91"/>
      <c r="AP149" s="94"/>
      <c r="AQ149" s="90"/>
      <c r="AR149" s="91"/>
      <c r="AS149" s="91"/>
      <c r="AT149" s="94"/>
      <c r="AU149" s="90"/>
      <c r="AV149" s="91"/>
      <c r="AW149" s="91"/>
      <c r="AX149" s="94"/>
      <c r="AY149" s="468"/>
      <c r="AZ149" s="469"/>
      <c r="BA149" s="469"/>
      <c r="BB149" s="469"/>
      <c r="BC149" s="90"/>
      <c r="BD149" s="91"/>
      <c r="BE149" s="91"/>
      <c r="BF149" s="94"/>
      <c r="BG149" s="90"/>
      <c r="BH149" s="91"/>
      <c r="BI149" s="91"/>
      <c r="BJ149" s="94"/>
      <c r="BK149" s="179"/>
      <c r="BL149" s="180"/>
      <c r="BM149" s="181"/>
      <c r="BN149" s="182"/>
      <c r="BO149" s="91"/>
      <c r="BP149" s="90"/>
      <c r="BQ149" s="90"/>
      <c r="BR149" s="183"/>
    </row>
    <row r="150" spans="1:70" ht="14.25" customHeight="1" x14ac:dyDescent="0.2">
      <c r="A150" s="464"/>
      <c r="B150" s="456" t="str">
        <f>IF(組み分け!P18="","",組み分け!P18)</f>
        <v/>
      </c>
      <c r="C150" s="459"/>
      <c r="D150" s="460"/>
      <c r="E150" s="460"/>
      <c r="F150" s="461"/>
      <c r="G150" s="459"/>
      <c r="H150" s="460"/>
      <c r="I150" s="460"/>
      <c r="J150" s="461"/>
      <c r="K150" s="459"/>
      <c r="L150" s="460"/>
      <c r="M150" s="460"/>
      <c r="N150" s="461"/>
      <c r="O150" s="459"/>
      <c r="P150" s="460"/>
      <c r="Q150" s="460"/>
      <c r="R150" s="461"/>
      <c r="S150" s="459"/>
      <c r="T150" s="460"/>
      <c r="U150" s="460"/>
      <c r="V150" s="461"/>
      <c r="W150" s="459"/>
      <c r="X150" s="460"/>
      <c r="Y150" s="460"/>
      <c r="Z150" s="461"/>
      <c r="AA150" s="459"/>
      <c r="AB150" s="460"/>
      <c r="AC150" s="460"/>
      <c r="AD150" s="461"/>
      <c r="AE150" s="459"/>
      <c r="AF150" s="460"/>
      <c r="AG150" s="460"/>
      <c r="AH150" s="461"/>
      <c r="AI150" s="459"/>
      <c r="AJ150" s="460"/>
      <c r="AK150" s="460"/>
      <c r="AL150" s="461"/>
      <c r="AM150" s="459"/>
      <c r="AN150" s="460"/>
      <c r="AO150" s="460"/>
      <c r="AP150" s="461"/>
      <c r="AQ150" s="459"/>
      <c r="AR150" s="460"/>
      <c r="AS150" s="460"/>
      <c r="AT150" s="461"/>
      <c r="AU150" s="459"/>
      <c r="AV150" s="460"/>
      <c r="AW150" s="460"/>
      <c r="AX150" s="461"/>
      <c r="AY150" s="459"/>
      <c r="AZ150" s="460"/>
      <c r="BA150" s="460"/>
      <c r="BB150" s="461"/>
      <c r="BC150" s="467"/>
      <c r="BD150" s="460"/>
      <c r="BE150" s="460"/>
      <c r="BF150" s="461"/>
      <c r="BG150" s="459"/>
      <c r="BH150" s="460"/>
      <c r="BI150" s="460"/>
      <c r="BJ150" s="461"/>
      <c r="BK150" s="174"/>
      <c r="BL150" s="175"/>
      <c r="BM150" s="176"/>
      <c r="BN150" s="177"/>
      <c r="BO150" s="143"/>
      <c r="BP150" s="142"/>
      <c r="BQ150" s="142"/>
      <c r="BR150" s="178"/>
    </row>
    <row r="151" spans="1:70" ht="14.25" customHeight="1" x14ac:dyDescent="0.2">
      <c r="A151" s="465"/>
      <c r="B151" s="457"/>
      <c r="C151" s="447"/>
      <c r="D151" s="446"/>
      <c r="E151" s="446"/>
      <c r="F151" s="455"/>
      <c r="G151" s="447"/>
      <c r="H151" s="446"/>
      <c r="I151" s="446"/>
      <c r="J151" s="455"/>
      <c r="K151" s="447"/>
      <c r="L151" s="446"/>
      <c r="M151" s="446"/>
      <c r="N151" s="455"/>
      <c r="O151" s="447"/>
      <c r="P151" s="446"/>
      <c r="Q151" s="446"/>
      <c r="R151" s="455"/>
      <c r="S151" s="447"/>
      <c r="T151" s="446"/>
      <c r="U151" s="446"/>
      <c r="V151" s="455"/>
      <c r="W151" s="447"/>
      <c r="X151" s="446"/>
      <c r="Y151" s="446"/>
      <c r="Z151" s="455"/>
      <c r="AA151" s="447"/>
      <c r="AB151" s="446"/>
      <c r="AC151" s="446"/>
      <c r="AD151" s="455"/>
      <c r="AE151" s="447"/>
      <c r="AF151" s="446"/>
      <c r="AG151" s="446"/>
      <c r="AH151" s="455"/>
      <c r="AI151" s="447"/>
      <c r="AJ151" s="446"/>
      <c r="AK151" s="446"/>
      <c r="AL151" s="455"/>
      <c r="AM151" s="447"/>
      <c r="AN151" s="446"/>
      <c r="AO151" s="446"/>
      <c r="AP151" s="455"/>
      <c r="AQ151" s="447"/>
      <c r="AR151" s="446"/>
      <c r="AS151" s="446"/>
      <c r="AT151" s="455"/>
      <c r="AU151" s="447"/>
      <c r="AV151" s="446"/>
      <c r="AW151" s="446"/>
      <c r="AX151" s="455"/>
      <c r="AY151" s="447"/>
      <c r="AZ151" s="446"/>
      <c r="BA151" s="446"/>
      <c r="BB151" s="455"/>
      <c r="BC151" s="447"/>
      <c r="BD151" s="446"/>
      <c r="BE151" s="446"/>
      <c r="BF151" s="455"/>
      <c r="BG151" s="447"/>
      <c r="BH151" s="446"/>
      <c r="BI151" s="446"/>
      <c r="BJ151" s="455"/>
      <c r="BK151" s="169"/>
      <c r="BL151" s="170"/>
      <c r="BM151" s="171"/>
      <c r="BN151" s="172"/>
      <c r="BO151" s="145"/>
      <c r="BP151" s="144"/>
      <c r="BQ151" s="144"/>
      <c r="BR151" s="173"/>
    </row>
    <row r="152" spans="1:70" ht="14.25" customHeight="1" x14ac:dyDescent="0.2">
      <c r="A152" s="466"/>
      <c r="B152" s="458"/>
      <c r="C152" s="90"/>
      <c r="D152" s="91"/>
      <c r="E152" s="91"/>
      <c r="F152" s="94"/>
      <c r="G152" s="90"/>
      <c r="H152" s="91"/>
      <c r="I152" s="91"/>
      <c r="J152" s="94"/>
      <c r="K152" s="90"/>
      <c r="L152" s="91"/>
      <c r="M152" s="91"/>
      <c r="N152" s="94"/>
      <c r="O152" s="90"/>
      <c r="P152" s="91"/>
      <c r="Q152" s="91"/>
      <c r="R152" s="94"/>
      <c r="S152" s="90"/>
      <c r="T152" s="91"/>
      <c r="U152" s="91"/>
      <c r="V152" s="94"/>
      <c r="W152" s="90"/>
      <c r="X152" s="91"/>
      <c r="Y152" s="91"/>
      <c r="Z152" s="94"/>
      <c r="AA152" s="90"/>
      <c r="AB152" s="91"/>
      <c r="AC152" s="91"/>
      <c r="AD152" s="94"/>
      <c r="AE152" s="90"/>
      <c r="AF152" s="91"/>
      <c r="AG152" s="91"/>
      <c r="AH152" s="94"/>
      <c r="AI152" s="90"/>
      <c r="AJ152" s="91"/>
      <c r="AK152" s="91"/>
      <c r="AL152" s="94"/>
      <c r="AM152" s="90"/>
      <c r="AN152" s="91"/>
      <c r="AO152" s="91"/>
      <c r="AP152" s="94"/>
      <c r="AQ152" s="90"/>
      <c r="AR152" s="91"/>
      <c r="AS152" s="91"/>
      <c r="AT152" s="94"/>
      <c r="AU152" s="90"/>
      <c r="AV152" s="91"/>
      <c r="AW152" s="91"/>
      <c r="AX152" s="94"/>
      <c r="AY152" s="90"/>
      <c r="AZ152" s="91"/>
      <c r="BA152" s="91"/>
      <c r="BB152" s="94"/>
      <c r="BC152" s="468"/>
      <c r="BD152" s="469"/>
      <c r="BE152" s="469"/>
      <c r="BF152" s="470"/>
      <c r="BG152" s="90"/>
      <c r="BH152" s="91"/>
      <c r="BI152" s="91"/>
      <c r="BJ152" s="94"/>
      <c r="BK152" s="179"/>
      <c r="BL152" s="180"/>
      <c r="BM152" s="181"/>
      <c r="BN152" s="182"/>
      <c r="BO152" s="91"/>
      <c r="BP152" s="90"/>
      <c r="BQ152" s="90"/>
      <c r="BR152" s="183"/>
    </row>
    <row r="153" spans="1:70" ht="14.25" customHeight="1" x14ac:dyDescent="0.2">
      <c r="A153" s="442"/>
      <c r="B153" s="457" t="str">
        <f>IF(組み分け!P19="","",組み分け!P19)</f>
        <v/>
      </c>
      <c r="C153" s="474"/>
      <c r="D153" s="446"/>
      <c r="E153" s="446"/>
      <c r="F153" s="446"/>
      <c r="G153" s="447"/>
      <c r="H153" s="446"/>
      <c r="I153" s="446"/>
      <c r="J153" s="446"/>
      <c r="K153" s="447"/>
      <c r="L153" s="446"/>
      <c r="M153" s="446"/>
      <c r="N153" s="446"/>
      <c r="O153" s="447"/>
      <c r="P153" s="446"/>
      <c r="Q153" s="446"/>
      <c r="R153" s="446"/>
      <c r="S153" s="447"/>
      <c r="T153" s="446"/>
      <c r="U153" s="446"/>
      <c r="V153" s="446"/>
      <c r="W153" s="447"/>
      <c r="X153" s="446"/>
      <c r="Y153" s="446"/>
      <c r="Z153" s="446"/>
      <c r="AA153" s="447"/>
      <c r="AB153" s="446"/>
      <c r="AC153" s="446"/>
      <c r="AD153" s="446"/>
      <c r="AE153" s="447"/>
      <c r="AF153" s="446"/>
      <c r="AG153" s="446"/>
      <c r="AH153" s="446"/>
      <c r="AI153" s="447"/>
      <c r="AJ153" s="446"/>
      <c r="AK153" s="446"/>
      <c r="AL153" s="446"/>
      <c r="AM153" s="447"/>
      <c r="AN153" s="446"/>
      <c r="AO153" s="446"/>
      <c r="AP153" s="446"/>
      <c r="AQ153" s="447"/>
      <c r="AR153" s="446"/>
      <c r="AS153" s="446"/>
      <c r="AT153" s="446"/>
      <c r="AU153" s="523"/>
      <c r="AV153" s="446"/>
      <c r="AW153" s="446"/>
      <c r="AX153" s="446"/>
      <c r="AY153" s="523"/>
      <c r="AZ153" s="446"/>
      <c r="BA153" s="446"/>
      <c r="BB153" s="446"/>
      <c r="BC153" s="523"/>
      <c r="BD153" s="446"/>
      <c r="BE153" s="446"/>
      <c r="BF153" s="455"/>
      <c r="BG153" s="459"/>
      <c r="BH153" s="521"/>
      <c r="BI153" s="521"/>
      <c r="BJ153" s="522"/>
      <c r="BK153" s="443"/>
      <c r="BL153" s="517"/>
      <c r="BM153" s="519"/>
      <c r="BN153" s="511"/>
      <c r="BO153" s="506"/>
      <c r="BP153" s="505"/>
      <c r="BQ153" s="505"/>
      <c r="BR153" s="515"/>
    </row>
    <row r="154" spans="1:70" ht="14.25" customHeight="1" x14ac:dyDescent="0.2">
      <c r="A154" s="443"/>
      <c r="B154" s="457"/>
      <c r="C154" s="474"/>
      <c r="D154" s="446"/>
      <c r="E154" s="446"/>
      <c r="F154" s="446"/>
      <c r="G154" s="447"/>
      <c r="H154" s="446"/>
      <c r="I154" s="446"/>
      <c r="J154" s="446"/>
      <c r="K154" s="447"/>
      <c r="L154" s="446"/>
      <c r="M154" s="446"/>
      <c r="N154" s="446"/>
      <c r="O154" s="447"/>
      <c r="P154" s="446"/>
      <c r="Q154" s="446"/>
      <c r="R154" s="446"/>
      <c r="S154" s="447"/>
      <c r="T154" s="446"/>
      <c r="U154" s="446"/>
      <c r="V154" s="446"/>
      <c r="W154" s="447"/>
      <c r="X154" s="446"/>
      <c r="Y154" s="446"/>
      <c r="Z154" s="446"/>
      <c r="AA154" s="447"/>
      <c r="AB154" s="446"/>
      <c r="AC154" s="446"/>
      <c r="AD154" s="446"/>
      <c r="AE154" s="447"/>
      <c r="AF154" s="446"/>
      <c r="AG154" s="446"/>
      <c r="AH154" s="446"/>
      <c r="AI154" s="447"/>
      <c r="AJ154" s="446"/>
      <c r="AK154" s="446"/>
      <c r="AL154" s="446"/>
      <c r="AM154" s="447"/>
      <c r="AN154" s="446"/>
      <c r="AO154" s="446"/>
      <c r="AP154" s="446"/>
      <c r="AQ154" s="447"/>
      <c r="AR154" s="446"/>
      <c r="AS154" s="446"/>
      <c r="AT154" s="446"/>
      <c r="AU154" s="447"/>
      <c r="AV154" s="446"/>
      <c r="AW154" s="446"/>
      <c r="AX154" s="446"/>
      <c r="AY154" s="447"/>
      <c r="AZ154" s="446"/>
      <c r="BA154" s="446"/>
      <c r="BB154" s="446"/>
      <c r="BC154" s="447"/>
      <c r="BD154" s="446"/>
      <c r="BE154" s="446"/>
      <c r="BF154" s="455"/>
      <c r="BG154" s="523"/>
      <c r="BH154" s="524"/>
      <c r="BI154" s="524"/>
      <c r="BJ154" s="525"/>
      <c r="BK154" s="443"/>
      <c r="BL154" s="517"/>
      <c r="BM154" s="519"/>
      <c r="BN154" s="511"/>
      <c r="BO154" s="506"/>
      <c r="BP154" s="505"/>
      <c r="BQ154" s="505"/>
      <c r="BR154" s="515"/>
    </row>
    <row r="155" spans="1:70" ht="14.25" customHeight="1" thickBot="1" x14ac:dyDescent="0.25">
      <c r="A155" s="472"/>
      <c r="B155" s="473"/>
      <c r="C155" s="101"/>
      <c r="D155" s="102"/>
      <c r="E155" s="102"/>
      <c r="F155" s="102"/>
      <c r="G155" s="103"/>
      <c r="H155" s="102"/>
      <c r="I155" s="102"/>
      <c r="J155" s="102"/>
      <c r="K155" s="103"/>
      <c r="L155" s="102"/>
      <c r="M155" s="102"/>
      <c r="N155" s="102"/>
      <c r="O155" s="103"/>
      <c r="P155" s="102"/>
      <c r="Q155" s="102"/>
      <c r="R155" s="102"/>
      <c r="S155" s="103"/>
      <c r="T155" s="102"/>
      <c r="U155" s="102"/>
      <c r="V155" s="102"/>
      <c r="W155" s="103"/>
      <c r="X155" s="102"/>
      <c r="Y155" s="102"/>
      <c r="Z155" s="102"/>
      <c r="AA155" s="103"/>
      <c r="AB155" s="102"/>
      <c r="AC155" s="102"/>
      <c r="AD155" s="102"/>
      <c r="AE155" s="103"/>
      <c r="AF155" s="102"/>
      <c r="AG155" s="102"/>
      <c r="AH155" s="102"/>
      <c r="AI155" s="103"/>
      <c r="AJ155" s="102"/>
      <c r="AK155" s="102"/>
      <c r="AL155" s="102"/>
      <c r="AM155" s="103"/>
      <c r="AN155" s="102"/>
      <c r="AO155" s="102"/>
      <c r="AP155" s="102"/>
      <c r="AQ155" s="103"/>
      <c r="AR155" s="102"/>
      <c r="AS155" s="102"/>
      <c r="AT155" s="102"/>
      <c r="AU155" s="103"/>
      <c r="AV155" s="102"/>
      <c r="AW155" s="102"/>
      <c r="AX155" s="102"/>
      <c r="AY155" s="103"/>
      <c r="AZ155" s="102"/>
      <c r="BA155" s="102"/>
      <c r="BB155" s="102"/>
      <c r="BC155" s="103"/>
      <c r="BD155" s="102"/>
      <c r="BE155" s="102"/>
      <c r="BF155" s="102"/>
      <c r="BG155" s="526"/>
      <c r="BH155" s="527"/>
      <c r="BI155" s="527"/>
      <c r="BJ155" s="528"/>
      <c r="BK155" s="472"/>
      <c r="BL155" s="518"/>
      <c r="BM155" s="520"/>
      <c r="BN155" s="512"/>
      <c r="BO155" s="513"/>
      <c r="BP155" s="514"/>
      <c r="BQ155" s="514"/>
      <c r="BR155" s="516"/>
    </row>
    <row r="156" spans="1:70" ht="14.25" customHeight="1" x14ac:dyDescent="0.2">
      <c r="A156" s="51"/>
      <c r="B156" s="52"/>
      <c r="C156" s="51"/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  <c r="AN156" s="51"/>
      <c r="AO156" s="51"/>
      <c r="AP156" s="51"/>
      <c r="AQ156" s="51"/>
      <c r="AR156" s="51"/>
      <c r="AS156" s="51"/>
      <c r="AT156" s="51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1"/>
      <c r="BL156" s="51"/>
      <c r="BM156" s="51"/>
      <c r="BN156" s="51"/>
      <c r="BO156" s="51"/>
      <c r="BP156" s="51"/>
      <c r="BQ156" s="51"/>
      <c r="BR156" s="53"/>
    </row>
    <row r="157" spans="1:70" ht="14.25" customHeight="1" x14ac:dyDescent="0.2">
      <c r="A157" s="51"/>
      <c r="B157" s="52"/>
      <c r="C157" s="51"/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  <c r="AN157" s="51"/>
      <c r="AO157" s="51"/>
      <c r="AP157" s="51"/>
      <c r="AQ157" s="51"/>
      <c r="AR157" s="51"/>
      <c r="AS157" s="51"/>
      <c r="AT157" s="51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1"/>
      <c r="BL157" s="51"/>
      <c r="BM157" s="51"/>
      <c r="BN157" s="51"/>
      <c r="BO157" s="51"/>
      <c r="BP157" s="51"/>
      <c r="BQ157" s="51"/>
      <c r="BR157" s="53"/>
    </row>
    <row r="158" spans="1:70" ht="14.25" customHeight="1" x14ac:dyDescent="0.2">
      <c r="A158" s="51"/>
      <c r="B158" s="52"/>
      <c r="C158" s="51"/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  <c r="AN158" s="51"/>
      <c r="AO158" s="51"/>
      <c r="AP158" s="51"/>
      <c r="AQ158" s="51"/>
      <c r="AR158" s="51"/>
      <c r="AS158" s="51"/>
      <c r="AT158" s="51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1"/>
      <c r="BL158" s="51"/>
      <c r="BM158" s="51"/>
      <c r="BN158" s="51"/>
      <c r="BO158" s="51"/>
      <c r="BP158" s="51"/>
      <c r="BQ158" s="51"/>
      <c r="BR158" s="53"/>
    </row>
    <row r="159" spans="1:70" ht="14.25" customHeight="1" x14ac:dyDescent="0.2">
      <c r="A159" s="51"/>
      <c r="B159" s="52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  <c r="AQ159" s="51"/>
      <c r="AR159" s="51"/>
      <c r="AS159" s="51"/>
      <c r="AT159" s="51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1"/>
      <c r="BL159" s="51"/>
      <c r="BM159" s="51"/>
      <c r="BN159" s="51"/>
      <c r="BO159" s="51"/>
      <c r="BP159" s="51"/>
      <c r="BQ159" s="51"/>
      <c r="BR159" s="53"/>
    </row>
    <row r="160" spans="1:70" ht="14.25" customHeight="1" x14ac:dyDescent="0.2">
      <c r="A160" s="51"/>
      <c r="B160" s="52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  <c r="AP160" s="51"/>
      <c r="AQ160" s="51"/>
      <c r="AR160" s="51"/>
      <c r="AS160" s="51"/>
      <c r="AT160" s="51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1"/>
      <c r="BL160" s="51"/>
      <c r="BM160" s="51"/>
      <c r="BN160" s="51"/>
      <c r="BO160" s="51"/>
      <c r="BP160" s="51"/>
      <c r="BQ160" s="51"/>
      <c r="BR160" s="53"/>
    </row>
    <row r="161" spans="1:70" ht="14.25" customHeight="1" x14ac:dyDescent="0.2">
      <c r="A161" s="51"/>
      <c r="B161" s="52"/>
      <c r="C161" s="51"/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1"/>
      <c r="AO161" s="51"/>
      <c r="AP161" s="51"/>
      <c r="AQ161" s="51"/>
      <c r="AR161" s="51"/>
      <c r="AS161" s="51"/>
      <c r="AT161" s="51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1"/>
      <c r="BL161" s="51"/>
      <c r="BM161" s="51"/>
      <c r="BN161" s="51"/>
      <c r="BO161" s="51"/>
      <c r="BP161" s="51"/>
      <c r="BQ161" s="51"/>
      <c r="BR161" s="53"/>
    </row>
    <row r="162" spans="1:70" ht="14.25" customHeight="1" x14ac:dyDescent="0.2">
      <c r="A162" s="51"/>
      <c r="B162" s="52"/>
      <c r="C162" s="51"/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  <c r="AN162" s="51"/>
      <c r="AO162" s="51"/>
      <c r="AP162" s="51"/>
      <c r="AQ162" s="51"/>
      <c r="AR162" s="51"/>
      <c r="AS162" s="51"/>
      <c r="AT162" s="51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1"/>
      <c r="BL162" s="51"/>
      <c r="BM162" s="51"/>
      <c r="BN162" s="51"/>
      <c r="BO162" s="51"/>
      <c r="BP162" s="51"/>
      <c r="BQ162" s="51"/>
      <c r="BR162" s="53"/>
    </row>
    <row r="163" spans="1:70" x14ac:dyDescent="0.2">
      <c r="A163" s="51"/>
      <c r="B163" s="52"/>
      <c r="C163" s="51"/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1"/>
      <c r="BL163" s="51"/>
      <c r="BM163" s="51"/>
      <c r="BN163" s="51"/>
      <c r="BO163" s="51"/>
      <c r="BP163" s="51"/>
      <c r="BQ163" s="51"/>
      <c r="BR163" s="53"/>
    </row>
    <row r="164" spans="1:70" x14ac:dyDescent="0.2">
      <c r="A164" s="51"/>
      <c r="B164" s="52"/>
      <c r="C164" s="51"/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1"/>
      <c r="BL164" s="51"/>
      <c r="BM164" s="51"/>
      <c r="BN164" s="51"/>
      <c r="BO164" s="51"/>
      <c r="BP164" s="51"/>
      <c r="BQ164" s="51"/>
      <c r="BR164" s="53"/>
    </row>
  </sheetData>
  <mergeCells count="1803">
    <mergeCell ref="A101:A103"/>
    <mergeCell ref="B101:B103"/>
    <mergeCell ref="C101:F101"/>
    <mergeCell ref="G101:J101"/>
    <mergeCell ref="K101:N101"/>
    <mergeCell ref="O101:R101"/>
    <mergeCell ref="S101:V101"/>
    <mergeCell ref="W101:Z101"/>
    <mergeCell ref="AA101:AD101"/>
    <mergeCell ref="AE101:AH101"/>
    <mergeCell ref="AI101:AL101"/>
    <mergeCell ref="AM101:AP101"/>
    <mergeCell ref="AQ101:AT101"/>
    <mergeCell ref="AU101:AX101"/>
    <mergeCell ref="AY101:BB101"/>
    <mergeCell ref="BC101:BF101"/>
    <mergeCell ref="C102:F102"/>
    <mergeCell ref="G102:J102"/>
    <mergeCell ref="K102:N102"/>
    <mergeCell ref="O102:R102"/>
    <mergeCell ref="S102:V102"/>
    <mergeCell ref="W102:Z102"/>
    <mergeCell ref="AA102:AD102"/>
    <mergeCell ref="AE102:AH102"/>
    <mergeCell ref="AI102:AL102"/>
    <mergeCell ref="AM102:AP102"/>
    <mergeCell ref="AQ102:AT102"/>
    <mergeCell ref="AU102:AX102"/>
    <mergeCell ref="AY102:BB102"/>
    <mergeCell ref="BC102:BF102"/>
    <mergeCell ref="B95:B97"/>
    <mergeCell ref="C95:F95"/>
    <mergeCell ref="G95:J95"/>
    <mergeCell ref="K95:N95"/>
    <mergeCell ref="O95:R95"/>
    <mergeCell ref="S95:V95"/>
    <mergeCell ref="W95:Z95"/>
    <mergeCell ref="AA95:AD95"/>
    <mergeCell ref="AE95:AH95"/>
    <mergeCell ref="AI95:AL95"/>
    <mergeCell ref="AM95:AP95"/>
    <mergeCell ref="AQ95:AT95"/>
    <mergeCell ref="AU95:AX95"/>
    <mergeCell ref="AY95:BB97"/>
    <mergeCell ref="BC95:BF95"/>
    <mergeCell ref="BG95:BJ95"/>
    <mergeCell ref="A98:A100"/>
    <mergeCell ref="B98:B100"/>
    <mergeCell ref="C98:F98"/>
    <mergeCell ref="G98:J98"/>
    <mergeCell ref="K98:N98"/>
    <mergeCell ref="O98:R98"/>
    <mergeCell ref="S98:V98"/>
    <mergeCell ref="W98:Z98"/>
    <mergeCell ref="AA98:AD98"/>
    <mergeCell ref="AE98:AH98"/>
    <mergeCell ref="AI98:AL98"/>
    <mergeCell ref="AM98:AP98"/>
    <mergeCell ref="AQ98:AT98"/>
    <mergeCell ref="AU98:AX98"/>
    <mergeCell ref="AY98:BB98"/>
    <mergeCell ref="BC98:BF98"/>
    <mergeCell ref="BO89:BO91"/>
    <mergeCell ref="BP89:BP91"/>
    <mergeCell ref="BQ89:BQ91"/>
    <mergeCell ref="BR89:BR91"/>
    <mergeCell ref="AU90:AX90"/>
    <mergeCell ref="A92:A94"/>
    <mergeCell ref="B92:B94"/>
    <mergeCell ref="C92:F92"/>
    <mergeCell ref="G92:J92"/>
    <mergeCell ref="K92:N92"/>
    <mergeCell ref="O92:R92"/>
    <mergeCell ref="S92:V92"/>
    <mergeCell ref="W92:Z92"/>
    <mergeCell ref="AA92:AD92"/>
    <mergeCell ref="AE92:AH92"/>
    <mergeCell ref="AI92:AL92"/>
    <mergeCell ref="AM92:AP92"/>
    <mergeCell ref="AQ92:AT92"/>
    <mergeCell ref="AU92:AX94"/>
    <mergeCell ref="AY92:BB92"/>
    <mergeCell ref="BC92:BF92"/>
    <mergeCell ref="BG92:BJ92"/>
    <mergeCell ref="AY93:BB93"/>
    <mergeCell ref="K89:N89"/>
    <mergeCell ref="O89:R89"/>
    <mergeCell ref="S89:V89"/>
    <mergeCell ref="W89:Z89"/>
    <mergeCell ref="AA89:AD89"/>
    <mergeCell ref="AE89:AH89"/>
    <mergeCell ref="AI89:AL89"/>
    <mergeCell ref="AM89:AP89"/>
    <mergeCell ref="AQ89:AT91"/>
    <mergeCell ref="AU89:AX89"/>
    <mergeCell ref="AY89:BB89"/>
    <mergeCell ref="BC89:BF89"/>
    <mergeCell ref="BG89:BJ89"/>
    <mergeCell ref="BK89:BK91"/>
    <mergeCell ref="BL89:BL91"/>
    <mergeCell ref="BM89:BM91"/>
    <mergeCell ref="BN89:BN91"/>
    <mergeCell ref="BM80:BM82"/>
    <mergeCell ref="BN80:BN82"/>
    <mergeCell ref="BO80:BO82"/>
    <mergeCell ref="BP80:BP82"/>
    <mergeCell ref="BQ80:BQ82"/>
    <mergeCell ref="BR80:BR82"/>
    <mergeCell ref="AI81:AL81"/>
    <mergeCell ref="A83:A85"/>
    <mergeCell ref="B83:B85"/>
    <mergeCell ref="C83:F83"/>
    <mergeCell ref="G83:J83"/>
    <mergeCell ref="K83:N83"/>
    <mergeCell ref="O83:R83"/>
    <mergeCell ref="S83:V83"/>
    <mergeCell ref="W83:Z83"/>
    <mergeCell ref="AA83:AD83"/>
    <mergeCell ref="AE83:AH83"/>
    <mergeCell ref="AI83:AL85"/>
    <mergeCell ref="AM83:AP83"/>
    <mergeCell ref="AQ83:AT83"/>
    <mergeCell ref="AU83:AX83"/>
    <mergeCell ref="AY83:BB83"/>
    <mergeCell ref="BC83:BF83"/>
    <mergeCell ref="BG83:BJ83"/>
    <mergeCell ref="BK83:BK85"/>
    <mergeCell ref="BL83:BL85"/>
    <mergeCell ref="BM83:BM85"/>
    <mergeCell ref="BN83:BN85"/>
    <mergeCell ref="BO83:BO85"/>
    <mergeCell ref="BP83:BP85"/>
    <mergeCell ref="BQ83:BQ85"/>
    <mergeCell ref="BR83:BR85"/>
    <mergeCell ref="BR71:BR73"/>
    <mergeCell ref="W72:Z72"/>
    <mergeCell ref="A74:A76"/>
    <mergeCell ref="B74:B76"/>
    <mergeCell ref="C74:F74"/>
    <mergeCell ref="G74:J74"/>
    <mergeCell ref="K74:N74"/>
    <mergeCell ref="O74:R74"/>
    <mergeCell ref="S74:V74"/>
    <mergeCell ref="W74:Z76"/>
    <mergeCell ref="AA74:AD74"/>
    <mergeCell ref="AE74:AH74"/>
    <mergeCell ref="AI74:AL74"/>
    <mergeCell ref="AM74:AP74"/>
    <mergeCell ref="AQ74:AT74"/>
    <mergeCell ref="AU74:AX74"/>
    <mergeCell ref="AY74:BB74"/>
    <mergeCell ref="BC74:BF74"/>
    <mergeCell ref="BG74:BJ74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AA75:AD75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O66:R66"/>
    <mergeCell ref="A68:A70"/>
    <mergeCell ref="B68:B70"/>
    <mergeCell ref="C68:F68"/>
    <mergeCell ref="G68:J68"/>
    <mergeCell ref="K68:N68"/>
    <mergeCell ref="O68:R70"/>
    <mergeCell ref="S68:V68"/>
    <mergeCell ref="W68:Z68"/>
    <mergeCell ref="AA68:AD68"/>
    <mergeCell ref="AE68:AH68"/>
    <mergeCell ref="AI68:AL68"/>
    <mergeCell ref="AM68:AP68"/>
    <mergeCell ref="AQ68:AT68"/>
    <mergeCell ref="AU68:AX68"/>
    <mergeCell ref="AY68:BB68"/>
    <mergeCell ref="BC68:BF68"/>
    <mergeCell ref="BG68:BJ68"/>
    <mergeCell ref="BK68:BK70"/>
    <mergeCell ref="BL68:BL70"/>
    <mergeCell ref="BM68:BM70"/>
    <mergeCell ref="BN68:BN70"/>
    <mergeCell ref="BO68:BO70"/>
    <mergeCell ref="BP68:BP70"/>
    <mergeCell ref="BR57:BR58"/>
    <mergeCell ref="C58:F58"/>
    <mergeCell ref="A59:A61"/>
    <mergeCell ref="B59:B61"/>
    <mergeCell ref="C59:F61"/>
    <mergeCell ref="G59:J59"/>
    <mergeCell ref="K59:N59"/>
    <mergeCell ref="O59:R59"/>
    <mergeCell ref="S59:V59"/>
    <mergeCell ref="W59:Z59"/>
    <mergeCell ref="AA59:AD59"/>
    <mergeCell ref="AE59:AH59"/>
    <mergeCell ref="AI59:AL59"/>
    <mergeCell ref="AM59:AP59"/>
    <mergeCell ref="AQ59:AT59"/>
    <mergeCell ref="AU59:AX59"/>
    <mergeCell ref="AY59:BB59"/>
    <mergeCell ref="BC59:BF59"/>
    <mergeCell ref="BG59:BJ59"/>
    <mergeCell ref="BK59:BK61"/>
    <mergeCell ref="BL59:BL61"/>
    <mergeCell ref="BM59:BM61"/>
    <mergeCell ref="BN59:BN61"/>
    <mergeCell ref="BO59:BO61"/>
    <mergeCell ref="BP59:BP61"/>
    <mergeCell ref="BQ59:BQ61"/>
    <mergeCell ref="BR59:BR61"/>
    <mergeCell ref="G60:J60"/>
    <mergeCell ref="BC93:BF93"/>
    <mergeCell ref="BG93:BJ93"/>
    <mergeCell ref="BK101:BK103"/>
    <mergeCell ref="BL101:BL103"/>
    <mergeCell ref="BM101:BM103"/>
    <mergeCell ref="BN101:BN103"/>
    <mergeCell ref="BO101:BO103"/>
    <mergeCell ref="BP101:BP103"/>
    <mergeCell ref="BQ101:BQ103"/>
    <mergeCell ref="BR101:BR103"/>
    <mergeCell ref="C99:F99"/>
    <mergeCell ref="G99:J99"/>
    <mergeCell ref="K99:N99"/>
    <mergeCell ref="O99:R99"/>
    <mergeCell ref="S99:V99"/>
    <mergeCell ref="W99:Z99"/>
    <mergeCell ref="AA99:AD99"/>
    <mergeCell ref="AE99:AH99"/>
    <mergeCell ref="AI99:AL99"/>
    <mergeCell ref="AM99:AP99"/>
    <mergeCell ref="AQ99:AT99"/>
    <mergeCell ref="AU99:AX99"/>
    <mergeCell ref="AY99:BB99"/>
    <mergeCell ref="BC99:BF99"/>
    <mergeCell ref="BG98:BJ98"/>
    <mergeCell ref="BG99:BJ99"/>
    <mergeCell ref="BC86:BF86"/>
    <mergeCell ref="BG86:BJ86"/>
    <mergeCell ref="A86:A88"/>
    <mergeCell ref="B86:B88"/>
    <mergeCell ref="B89:B91"/>
    <mergeCell ref="C89:F89"/>
    <mergeCell ref="G89:J89"/>
    <mergeCell ref="C96:F96"/>
    <mergeCell ref="G96:J96"/>
    <mergeCell ref="K96:N96"/>
    <mergeCell ref="O96:R96"/>
    <mergeCell ref="S96:V96"/>
    <mergeCell ref="W96:Z96"/>
    <mergeCell ref="AA96:AD96"/>
    <mergeCell ref="AE96:AH96"/>
    <mergeCell ref="AI96:AL96"/>
    <mergeCell ref="AM96:AP96"/>
    <mergeCell ref="AQ96:AT96"/>
    <mergeCell ref="AU96:AX96"/>
    <mergeCell ref="BC96:BF96"/>
    <mergeCell ref="BG96:BJ96"/>
    <mergeCell ref="C93:F93"/>
    <mergeCell ref="G93:J93"/>
    <mergeCell ref="K93:N93"/>
    <mergeCell ref="O93:R93"/>
    <mergeCell ref="S93:V93"/>
    <mergeCell ref="W93:Z93"/>
    <mergeCell ref="AA93:AD93"/>
    <mergeCell ref="AE93:AH93"/>
    <mergeCell ref="AI93:AL93"/>
    <mergeCell ref="AM93:AP93"/>
    <mergeCell ref="AQ93:AT93"/>
    <mergeCell ref="AY87:BB87"/>
    <mergeCell ref="BC87:BF87"/>
    <mergeCell ref="BG87:BJ87"/>
    <mergeCell ref="C86:F86"/>
    <mergeCell ref="G86:J86"/>
    <mergeCell ref="K86:N86"/>
    <mergeCell ref="O86:R86"/>
    <mergeCell ref="S86:V86"/>
    <mergeCell ref="W86:Z86"/>
    <mergeCell ref="AA86:AD86"/>
    <mergeCell ref="AE86:AH86"/>
    <mergeCell ref="AI86:AL86"/>
    <mergeCell ref="AQ87:AT87"/>
    <mergeCell ref="A95:A97"/>
    <mergeCell ref="C90:F90"/>
    <mergeCell ref="G90:J90"/>
    <mergeCell ref="K90:N90"/>
    <mergeCell ref="O90:R90"/>
    <mergeCell ref="S90:V90"/>
    <mergeCell ref="W90:Z90"/>
    <mergeCell ref="AA90:AD90"/>
    <mergeCell ref="AE90:AH90"/>
    <mergeCell ref="AI90:AL90"/>
    <mergeCell ref="AM90:AP90"/>
    <mergeCell ref="AY90:BB90"/>
    <mergeCell ref="BC90:BF90"/>
    <mergeCell ref="BG90:BJ90"/>
    <mergeCell ref="A89:A91"/>
    <mergeCell ref="AM86:AP88"/>
    <mergeCell ref="AQ86:AT86"/>
    <mergeCell ref="AU86:AX86"/>
    <mergeCell ref="AY86:BB86"/>
    <mergeCell ref="AM84:AP84"/>
    <mergeCell ref="BO86:BO88"/>
    <mergeCell ref="BP86:BP88"/>
    <mergeCell ref="BQ86:BQ88"/>
    <mergeCell ref="BR86:BR88"/>
    <mergeCell ref="C84:F84"/>
    <mergeCell ref="G84:J84"/>
    <mergeCell ref="K84:N84"/>
    <mergeCell ref="O84:R84"/>
    <mergeCell ref="S84:V84"/>
    <mergeCell ref="W84:Z84"/>
    <mergeCell ref="AA84:AD84"/>
    <mergeCell ref="AE84:AH84"/>
    <mergeCell ref="AQ84:AT84"/>
    <mergeCell ref="AU84:AX84"/>
    <mergeCell ref="AY84:BB84"/>
    <mergeCell ref="BC84:BF84"/>
    <mergeCell ref="BG84:BJ84"/>
    <mergeCell ref="BK86:BK88"/>
    <mergeCell ref="BL86:BL88"/>
    <mergeCell ref="BM86:BM88"/>
    <mergeCell ref="BN86:BN88"/>
    <mergeCell ref="C87:F87"/>
    <mergeCell ref="G87:J87"/>
    <mergeCell ref="K87:N87"/>
    <mergeCell ref="O87:R87"/>
    <mergeCell ref="S87:V87"/>
    <mergeCell ref="W87:Z87"/>
    <mergeCell ref="AA87:AD87"/>
    <mergeCell ref="AE87:AH87"/>
    <mergeCell ref="AI87:AL87"/>
    <mergeCell ref="AU87:AX87"/>
    <mergeCell ref="AQ80:AT80"/>
    <mergeCell ref="AU80:AX80"/>
    <mergeCell ref="AY80:BB80"/>
    <mergeCell ref="BC80:BF80"/>
    <mergeCell ref="BG80:BJ80"/>
    <mergeCell ref="BK80:BK82"/>
    <mergeCell ref="BL80:BL82"/>
    <mergeCell ref="C81:F81"/>
    <mergeCell ref="G81:J81"/>
    <mergeCell ref="K81:N81"/>
    <mergeCell ref="O81:R81"/>
    <mergeCell ref="S81:V81"/>
    <mergeCell ref="W81:Z81"/>
    <mergeCell ref="AA81:AD81"/>
    <mergeCell ref="AM81:AP81"/>
    <mergeCell ref="AQ81:AT81"/>
    <mergeCell ref="AU81:AX81"/>
    <mergeCell ref="AY81:BB81"/>
    <mergeCell ref="BC81:BF81"/>
    <mergeCell ref="BG81:BJ81"/>
    <mergeCell ref="AY78:BB78"/>
    <mergeCell ref="BC78:BF78"/>
    <mergeCell ref="BG78:BJ78"/>
    <mergeCell ref="A77:A79"/>
    <mergeCell ref="B77:B79"/>
    <mergeCell ref="C77:F77"/>
    <mergeCell ref="G77:J77"/>
    <mergeCell ref="K77:N77"/>
    <mergeCell ref="O77:R77"/>
    <mergeCell ref="S77:V77"/>
    <mergeCell ref="W77:Z77"/>
    <mergeCell ref="AE78:AH78"/>
    <mergeCell ref="A80:A82"/>
    <mergeCell ref="B80:B82"/>
    <mergeCell ref="C80:F80"/>
    <mergeCell ref="G80:J80"/>
    <mergeCell ref="K80:N80"/>
    <mergeCell ref="O80:R80"/>
    <mergeCell ref="S80:V80"/>
    <mergeCell ref="W80:Z80"/>
    <mergeCell ref="AA80:AD80"/>
    <mergeCell ref="AA77:AD79"/>
    <mergeCell ref="AE77:AH77"/>
    <mergeCell ref="AI77:AL77"/>
    <mergeCell ref="AM77:AP77"/>
    <mergeCell ref="AQ77:AT77"/>
    <mergeCell ref="AU77:AX77"/>
    <mergeCell ref="AY77:BB77"/>
    <mergeCell ref="BC77:BF77"/>
    <mergeCell ref="AE80:AH82"/>
    <mergeCell ref="AI80:AL80"/>
    <mergeCell ref="AM80:AP80"/>
    <mergeCell ref="BL77:BL79"/>
    <mergeCell ref="BM77:BM79"/>
    <mergeCell ref="BN77:BN79"/>
    <mergeCell ref="BO77:BO79"/>
    <mergeCell ref="BP77:BP79"/>
    <mergeCell ref="BQ77:BQ79"/>
    <mergeCell ref="BR77:BR79"/>
    <mergeCell ref="C75:F75"/>
    <mergeCell ref="G75:J75"/>
    <mergeCell ref="K75:N75"/>
    <mergeCell ref="O75:R75"/>
    <mergeCell ref="S75:V75"/>
    <mergeCell ref="AE75:AH75"/>
    <mergeCell ref="AI75:AL75"/>
    <mergeCell ref="AM75:AP75"/>
    <mergeCell ref="AQ75:AT75"/>
    <mergeCell ref="AU75:AX75"/>
    <mergeCell ref="AY75:BB75"/>
    <mergeCell ref="BC75:BF75"/>
    <mergeCell ref="BG75:BJ75"/>
    <mergeCell ref="BG77:BJ77"/>
    <mergeCell ref="BK77:BK79"/>
    <mergeCell ref="C78:F78"/>
    <mergeCell ref="G78:J78"/>
    <mergeCell ref="K78:N78"/>
    <mergeCell ref="O78:R78"/>
    <mergeCell ref="S78:V78"/>
    <mergeCell ref="W78:Z78"/>
    <mergeCell ref="AI78:AL78"/>
    <mergeCell ref="AM78:AP78"/>
    <mergeCell ref="AQ78:AT78"/>
    <mergeCell ref="AU78:AX78"/>
    <mergeCell ref="W71:Z71"/>
    <mergeCell ref="AA71:AD71"/>
    <mergeCell ref="AE71:AH71"/>
    <mergeCell ref="AI71:AL71"/>
    <mergeCell ref="AM71:AP71"/>
    <mergeCell ref="AQ71:AT71"/>
    <mergeCell ref="AU71:AX71"/>
    <mergeCell ref="AY71:BB71"/>
    <mergeCell ref="BC71:BF71"/>
    <mergeCell ref="C72:F72"/>
    <mergeCell ref="G72:J72"/>
    <mergeCell ref="K72:N72"/>
    <mergeCell ref="O72:R72"/>
    <mergeCell ref="AA72:AD72"/>
    <mergeCell ref="AE72:AH72"/>
    <mergeCell ref="AI72:AL72"/>
    <mergeCell ref="AM72:AP72"/>
    <mergeCell ref="AQ72:AT72"/>
    <mergeCell ref="AU72:AX72"/>
    <mergeCell ref="AY72:BB72"/>
    <mergeCell ref="BC72:BF72"/>
    <mergeCell ref="BG72:BJ72"/>
    <mergeCell ref="A71:A73"/>
    <mergeCell ref="B71:B73"/>
    <mergeCell ref="C71:F71"/>
    <mergeCell ref="G71:J71"/>
    <mergeCell ref="K71:N71"/>
    <mergeCell ref="O71:R71"/>
    <mergeCell ref="BG71:BJ71"/>
    <mergeCell ref="BQ68:BQ70"/>
    <mergeCell ref="BR68:BR70"/>
    <mergeCell ref="S69:V69"/>
    <mergeCell ref="BK71:BK73"/>
    <mergeCell ref="BL71:BL73"/>
    <mergeCell ref="BM71:BM73"/>
    <mergeCell ref="BN71:BN73"/>
    <mergeCell ref="BO71:BO73"/>
    <mergeCell ref="BP71:BP73"/>
    <mergeCell ref="BQ71:BQ73"/>
    <mergeCell ref="C69:F69"/>
    <mergeCell ref="G69:J69"/>
    <mergeCell ref="K69:N69"/>
    <mergeCell ref="W69:Z69"/>
    <mergeCell ref="AA69:AD69"/>
    <mergeCell ref="AE69:AH69"/>
    <mergeCell ref="AI69:AL69"/>
    <mergeCell ref="AM69:AP69"/>
    <mergeCell ref="AQ69:AT69"/>
    <mergeCell ref="AU69:AX69"/>
    <mergeCell ref="AY69:BB69"/>
    <mergeCell ref="BC69:BF69"/>
    <mergeCell ref="BG69:BJ69"/>
    <mergeCell ref="S71:V73"/>
    <mergeCell ref="K65:N67"/>
    <mergeCell ref="O65:R65"/>
    <mergeCell ref="S65:V65"/>
    <mergeCell ref="W65:Z65"/>
    <mergeCell ref="AA65:AD65"/>
    <mergeCell ref="AE65:AH65"/>
    <mergeCell ref="AI65:AL65"/>
    <mergeCell ref="AM65:AP65"/>
    <mergeCell ref="AQ65:AT65"/>
    <mergeCell ref="AU65:AX65"/>
    <mergeCell ref="C66:F66"/>
    <mergeCell ref="G66:J66"/>
    <mergeCell ref="S66:V66"/>
    <mergeCell ref="W66:Z66"/>
    <mergeCell ref="AA66:AD66"/>
    <mergeCell ref="AE66:AH66"/>
    <mergeCell ref="AI66:AL66"/>
    <mergeCell ref="AM66:AP66"/>
    <mergeCell ref="AQ66:AT66"/>
    <mergeCell ref="AU66:AX66"/>
    <mergeCell ref="AY66:BB66"/>
    <mergeCell ref="BC66:BF66"/>
    <mergeCell ref="BG66:BJ66"/>
    <mergeCell ref="A65:A67"/>
    <mergeCell ref="B65:B67"/>
    <mergeCell ref="C65:F65"/>
    <mergeCell ref="G65:J65"/>
    <mergeCell ref="AY65:BB65"/>
    <mergeCell ref="BC65:BF65"/>
    <mergeCell ref="BG65:BJ65"/>
    <mergeCell ref="G62:J64"/>
    <mergeCell ref="K62:N62"/>
    <mergeCell ref="O62:R62"/>
    <mergeCell ref="S62:V62"/>
    <mergeCell ref="W62:Z62"/>
    <mergeCell ref="AA62:AD62"/>
    <mergeCell ref="AE62:AH62"/>
    <mergeCell ref="AI62:AL62"/>
    <mergeCell ref="AM62:AP62"/>
    <mergeCell ref="AQ62:AT62"/>
    <mergeCell ref="C63:F63"/>
    <mergeCell ref="O63:R63"/>
    <mergeCell ref="S63:V63"/>
    <mergeCell ref="W63:Z63"/>
    <mergeCell ref="AA63:AD63"/>
    <mergeCell ref="AE63:AH63"/>
    <mergeCell ref="AI63:AL63"/>
    <mergeCell ref="AM63:AP63"/>
    <mergeCell ref="AQ63:AT63"/>
    <mergeCell ref="AU63:AX63"/>
    <mergeCell ref="AY63:BB63"/>
    <mergeCell ref="BC63:BF63"/>
    <mergeCell ref="BG63:BJ63"/>
    <mergeCell ref="A62:A64"/>
    <mergeCell ref="B62:B64"/>
    <mergeCell ref="C62:F62"/>
    <mergeCell ref="AU62:AX62"/>
    <mergeCell ref="AY62:BB62"/>
    <mergeCell ref="BC62:BF62"/>
    <mergeCell ref="BG62:BJ62"/>
    <mergeCell ref="K63:N63"/>
    <mergeCell ref="BK62:BK64"/>
    <mergeCell ref="BL62:BL64"/>
    <mergeCell ref="BM62:BM64"/>
    <mergeCell ref="BN62:BN64"/>
    <mergeCell ref="BO62:BO64"/>
    <mergeCell ref="BP62:BP64"/>
    <mergeCell ref="BQ62:BQ64"/>
    <mergeCell ref="BR62:BR64"/>
    <mergeCell ref="K60:N60"/>
    <mergeCell ref="O60:R60"/>
    <mergeCell ref="S60:V60"/>
    <mergeCell ref="W60:Z60"/>
    <mergeCell ref="AA60:AD60"/>
    <mergeCell ref="AE60:AH60"/>
    <mergeCell ref="AI60:AL60"/>
    <mergeCell ref="AM60:AP60"/>
    <mergeCell ref="AQ60:AT60"/>
    <mergeCell ref="AU60:AX60"/>
    <mergeCell ref="AY60:BB60"/>
    <mergeCell ref="BC60:BF60"/>
    <mergeCell ref="BG60:BJ60"/>
    <mergeCell ref="G58:J58"/>
    <mergeCell ref="K58:N58"/>
    <mergeCell ref="O58:R58"/>
    <mergeCell ref="S58:V58"/>
    <mergeCell ref="W58:Z58"/>
    <mergeCell ref="AA58:AD58"/>
    <mergeCell ref="AE58:AH58"/>
    <mergeCell ref="AI58:AL58"/>
    <mergeCell ref="AM58:AP58"/>
    <mergeCell ref="AQ58:AT58"/>
    <mergeCell ref="AU58:AX58"/>
    <mergeCell ref="AY58:BB58"/>
    <mergeCell ref="BC58:BF58"/>
    <mergeCell ref="BG58:BJ58"/>
    <mergeCell ref="H57:I57"/>
    <mergeCell ref="L57:M57"/>
    <mergeCell ref="P57:Q57"/>
    <mergeCell ref="T57:U57"/>
    <mergeCell ref="X57:Y57"/>
    <mergeCell ref="AB57:AC57"/>
    <mergeCell ref="AF57:AG57"/>
    <mergeCell ref="AJ57:AK57"/>
    <mergeCell ref="AN57:AO57"/>
    <mergeCell ref="AR57:AS57"/>
    <mergeCell ref="A57:B58"/>
    <mergeCell ref="D57:E57"/>
    <mergeCell ref="AV57:AW57"/>
    <mergeCell ref="AZ57:BA57"/>
    <mergeCell ref="BD57:BE57"/>
    <mergeCell ref="BH57:BI57"/>
    <mergeCell ref="AU6:AX6"/>
    <mergeCell ref="A7:A9"/>
    <mergeCell ref="B7:B9"/>
    <mergeCell ref="C7:F9"/>
    <mergeCell ref="O7:R7"/>
    <mergeCell ref="AE11:AH11"/>
    <mergeCell ref="B10:B12"/>
    <mergeCell ref="C10:F10"/>
    <mergeCell ref="G10:J12"/>
    <mergeCell ref="K10:N10"/>
    <mergeCell ref="S11:V11"/>
    <mergeCell ref="W11:Z11"/>
    <mergeCell ref="AM10:AP10"/>
    <mergeCell ref="AQ10:AT10"/>
    <mergeCell ref="BC16:BF16"/>
    <mergeCell ref="AU17:AX17"/>
    <mergeCell ref="A1:BR2"/>
    <mergeCell ref="A5:B6"/>
    <mergeCell ref="D5:E5"/>
    <mergeCell ref="H5:I5"/>
    <mergeCell ref="L5:M5"/>
    <mergeCell ref="P5:Q5"/>
    <mergeCell ref="T5:U5"/>
    <mergeCell ref="X5:Y5"/>
    <mergeCell ref="AB5:AC5"/>
    <mergeCell ref="AF5:AG5"/>
    <mergeCell ref="BM5:BM6"/>
    <mergeCell ref="BN5:BN6"/>
    <mergeCell ref="BO5:BO6"/>
    <mergeCell ref="BP5:BP6"/>
    <mergeCell ref="BQ5:BQ6"/>
    <mergeCell ref="BR5:BR6"/>
    <mergeCell ref="AJ5:AK5"/>
    <mergeCell ref="AN5:AO5"/>
    <mergeCell ref="AR5:AS5"/>
    <mergeCell ref="AV5:AW5"/>
    <mergeCell ref="BK5:BK6"/>
    <mergeCell ref="BL5:BL6"/>
    <mergeCell ref="BH5:BI5"/>
    <mergeCell ref="AA6:AD6"/>
    <mergeCell ref="AE6:AH6"/>
    <mergeCell ref="AI6:AL6"/>
    <mergeCell ref="AM6:AP6"/>
    <mergeCell ref="AQ6:AT6"/>
    <mergeCell ref="C6:F6"/>
    <mergeCell ref="G6:J6"/>
    <mergeCell ref="K6:N6"/>
    <mergeCell ref="AY6:BB6"/>
    <mergeCell ref="BP7:BP9"/>
    <mergeCell ref="BQ7:BQ9"/>
    <mergeCell ref="BR7:BR9"/>
    <mergeCell ref="G8:J8"/>
    <mergeCell ref="K8:N8"/>
    <mergeCell ref="O8:R8"/>
    <mergeCell ref="S8:V8"/>
    <mergeCell ref="W8:Z8"/>
    <mergeCell ref="AA8:AD8"/>
    <mergeCell ref="AQ7:AT7"/>
    <mergeCell ref="BK7:BK9"/>
    <mergeCell ref="BL7:BL9"/>
    <mergeCell ref="BM7:BM9"/>
    <mergeCell ref="BN7:BN9"/>
    <mergeCell ref="S7:V7"/>
    <mergeCell ref="W7:Z7"/>
    <mergeCell ref="AA7:AD7"/>
    <mergeCell ref="AE7:AH7"/>
    <mergeCell ref="AI7:AL7"/>
    <mergeCell ref="AM7:AP7"/>
    <mergeCell ref="G7:J7"/>
    <mergeCell ref="K7:N7"/>
    <mergeCell ref="BO7:BO9"/>
    <mergeCell ref="BR10:BR12"/>
    <mergeCell ref="C11:F11"/>
    <mergeCell ref="K11:N11"/>
    <mergeCell ref="O11:R11"/>
    <mergeCell ref="O6:R6"/>
    <mergeCell ref="S6:V6"/>
    <mergeCell ref="W6:Z6"/>
    <mergeCell ref="BN10:BN12"/>
    <mergeCell ref="BO10:BO12"/>
    <mergeCell ref="BC11:BF11"/>
    <mergeCell ref="BP10:BP12"/>
    <mergeCell ref="AE13:AH13"/>
    <mergeCell ref="AI13:AL13"/>
    <mergeCell ref="AM13:AP13"/>
    <mergeCell ref="A13:A15"/>
    <mergeCell ref="B13:B15"/>
    <mergeCell ref="C13:F13"/>
    <mergeCell ref="G13:J13"/>
    <mergeCell ref="K13:N15"/>
    <mergeCell ref="O13:R13"/>
    <mergeCell ref="BQ10:BQ12"/>
    <mergeCell ref="BO13:BO15"/>
    <mergeCell ref="BP13:BP15"/>
    <mergeCell ref="BG6:BJ6"/>
    <mergeCell ref="AI11:AL11"/>
    <mergeCell ref="AM11:AP11"/>
    <mergeCell ref="AQ11:AT11"/>
    <mergeCell ref="AE8:AH8"/>
    <mergeCell ref="AI8:AL8"/>
    <mergeCell ref="AM8:AP8"/>
    <mergeCell ref="AQ8:AT8"/>
    <mergeCell ref="A10:A12"/>
    <mergeCell ref="BQ16:BQ18"/>
    <mergeCell ref="BR16:BR18"/>
    <mergeCell ref="C17:F17"/>
    <mergeCell ref="W16:Z16"/>
    <mergeCell ref="AA16:AD16"/>
    <mergeCell ref="AE16:AH16"/>
    <mergeCell ref="AI16:AL16"/>
    <mergeCell ref="AA17:AD17"/>
    <mergeCell ref="BK10:BK12"/>
    <mergeCell ref="BL10:BL12"/>
    <mergeCell ref="BM10:BM12"/>
    <mergeCell ref="O10:R10"/>
    <mergeCell ref="S10:V10"/>
    <mergeCell ref="W10:Z10"/>
    <mergeCell ref="AA10:AD10"/>
    <mergeCell ref="AE10:AH10"/>
    <mergeCell ref="AI10:AL10"/>
    <mergeCell ref="AA11:AD11"/>
    <mergeCell ref="C16:F16"/>
    <mergeCell ref="G16:J16"/>
    <mergeCell ref="K16:N16"/>
    <mergeCell ref="G17:J17"/>
    <mergeCell ref="K17:N17"/>
    <mergeCell ref="S17:V17"/>
    <mergeCell ref="W17:Z17"/>
    <mergeCell ref="AM16:AP16"/>
    <mergeCell ref="AQ16:AT16"/>
    <mergeCell ref="BK16:BK18"/>
    <mergeCell ref="BL16:BL18"/>
    <mergeCell ref="BM16:BM18"/>
    <mergeCell ref="AM17:AP17"/>
    <mergeCell ref="AQ17:AT17"/>
    <mergeCell ref="BQ13:BQ15"/>
    <mergeCell ref="BR13:BR15"/>
    <mergeCell ref="C14:F14"/>
    <mergeCell ref="G14:J14"/>
    <mergeCell ref="O14:R14"/>
    <mergeCell ref="S14:V14"/>
    <mergeCell ref="W14:Z14"/>
    <mergeCell ref="AA14:AD14"/>
    <mergeCell ref="AQ13:AT13"/>
    <mergeCell ref="BK13:BK15"/>
    <mergeCell ref="BL13:BL15"/>
    <mergeCell ref="BM13:BM15"/>
    <mergeCell ref="BN13:BN15"/>
    <mergeCell ref="S13:V13"/>
    <mergeCell ref="W13:Z13"/>
    <mergeCell ref="AA13:AD13"/>
    <mergeCell ref="AE14:AH14"/>
    <mergeCell ref="AI14:AL14"/>
    <mergeCell ref="AM14:AP14"/>
    <mergeCell ref="AQ14:AT14"/>
    <mergeCell ref="AY14:BB14"/>
    <mergeCell ref="AY17:BB17"/>
    <mergeCell ref="A22:A24"/>
    <mergeCell ref="B22:B24"/>
    <mergeCell ref="C22:F22"/>
    <mergeCell ref="G22:J22"/>
    <mergeCell ref="K22:N22"/>
    <mergeCell ref="O22:R22"/>
    <mergeCell ref="A19:A21"/>
    <mergeCell ref="BC22:BF22"/>
    <mergeCell ref="BC23:BF23"/>
    <mergeCell ref="B19:B21"/>
    <mergeCell ref="C19:F19"/>
    <mergeCell ref="G19:J19"/>
    <mergeCell ref="K19:N19"/>
    <mergeCell ref="O19:R19"/>
    <mergeCell ref="BO19:BO21"/>
    <mergeCell ref="BP19:BP21"/>
    <mergeCell ref="BN16:BN18"/>
    <mergeCell ref="BO16:BO18"/>
    <mergeCell ref="BP16:BP18"/>
    <mergeCell ref="A16:A18"/>
    <mergeCell ref="B16:B18"/>
    <mergeCell ref="O16:R18"/>
    <mergeCell ref="S16:V16"/>
    <mergeCell ref="AE17:AH17"/>
    <mergeCell ref="AI17:AL17"/>
    <mergeCell ref="AU16:AX16"/>
    <mergeCell ref="AY16:BB16"/>
    <mergeCell ref="BQ19:BQ21"/>
    <mergeCell ref="BR19:BR21"/>
    <mergeCell ref="C20:F20"/>
    <mergeCell ref="G20:J20"/>
    <mergeCell ref="K20:N20"/>
    <mergeCell ref="O20:R20"/>
    <mergeCell ref="W20:Z20"/>
    <mergeCell ref="AA20:AD20"/>
    <mergeCell ref="AQ19:AT19"/>
    <mergeCell ref="BK19:BK21"/>
    <mergeCell ref="BL19:BL21"/>
    <mergeCell ref="BM19:BM21"/>
    <mergeCell ref="BN19:BN21"/>
    <mergeCell ref="AQ20:AT20"/>
    <mergeCell ref="S19:V21"/>
    <mergeCell ref="W19:Z19"/>
    <mergeCell ref="AA19:AD19"/>
    <mergeCell ref="AE19:AH19"/>
    <mergeCell ref="AI19:AL19"/>
    <mergeCell ref="AM19:AP19"/>
    <mergeCell ref="AE20:AH20"/>
    <mergeCell ref="AI20:AL20"/>
    <mergeCell ref="AM20:AP20"/>
    <mergeCell ref="AU19:AX19"/>
    <mergeCell ref="AY19:BB19"/>
    <mergeCell ref="BC19:BF19"/>
    <mergeCell ref="AU20:AX20"/>
    <mergeCell ref="AY20:BB20"/>
    <mergeCell ref="BC20:BF20"/>
    <mergeCell ref="B25:B27"/>
    <mergeCell ref="C25:F25"/>
    <mergeCell ref="G25:J25"/>
    <mergeCell ref="K25:N25"/>
    <mergeCell ref="O25:R25"/>
    <mergeCell ref="BO22:BO24"/>
    <mergeCell ref="BP22:BP24"/>
    <mergeCell ref="BQ22:BQ24"/>
    <mergeCell ref="BR22:BR24"/>
    <mergeCell ref="C23:F23"/>
    <mergeCell ref="G23:J23"/>
    <mergeCell ref="K23:N23"/>
    <mergeCell ref="O23:R23"/>
    <mergeCell ref="S23:V23"/>
    <mergeCell ref="AA23:AD23"/>
    <mergeCell ref="AQ22:AT22"/>
    <mergeCell ref="BK22:BK24"/>
    <mergeCell ref="BL22:BL24"/>
    <mergeCell ref="BM22:BM24"/>
    <mergeCell ref="BN22:BN24"/>
    <mergeCell ref="AQ23:AT23"/>
    <mergeCell ref="S22:V22"/>
    <mergeCell ref="W22:Z24"/>
    <mergeCell ref="AA22:AD22"/>
    <mergeCell ref="AE22:AH22"/>
    <mergeCell ref="AI22:AL22"/>
    <mergeCell ref="AM22:AP22"/>
    <mergeCell ref="AE23:AH23"/>
    <mergeCell ref="AI23:AL23"/>
    <mergeCell ref="AM23:AP23"/>
    <mergeCell ref="AU22:AX22"/>
    <mergeCell ref="AY22:BB22"/>
    <mergeCell ref="A28:A30"/>
    <mergeCell ref="B28:B30"/>
    <mergeCell ref="C28:F28"/>
    <mergeCell ref="G28:J28"/>
    <mergeCell ref="K28:N28"/>
    <mergeCell ref="O28:R28"/>
    <mergeCell ref="BO25:BO27"/>
    <mergeCell ref="BP25:BP27"/>
    <mergeCell ref="BQ25:BQ27"/>
    <mergeCell ref="BR25:BR27"/>
    <mergeCell ref="C26:F26"/>
    <mergeCell ref="G26:J26"/>
    <mergeCell ref="K26:N26"/>
    <mergeCell ref="O26:R26"/>
    <mergeCell ref="S26:V26"/>
    <mergeCell ref="W26:Z26"/>
    <mergeCell ref="AQ25:AT25"/>
    <mergeCell ref="BK25:BK27"/>
    <mergeCell ref="BL25:BL27"/>
    <mergeCell ref="BM25:BM27"/>
    <mergeCell ref="BN25:BN27"/>
    <mergeCell ref="AQ26:AT26"/>
    <mergeCell ref="S25:V25"/>
    <mergeCell ref="W25:Z25"/>
    <mergeCell ref="AA25:AD27"/>
    <mergeCell ref="AE25:AH25"/>
    <mergeCell ref="AI25:AL25"/>
    <mergeCell ref="AM25:AP25"/>
    <mergeCell ref="AE26:AH26"/>
    <mergeCell ref="AI26:AL26"/>
    <mergeCell ref="AM26:AP26"/>
    <mergeCell ref="A25:A27"/>
    <mergeCell ref="B31:B33"/>
    <mergeCell ref="C31:F31"/>
    <mergeCell ref="G31:J31"/>
    <mergeCell ref="K31:N31"/>
    <mergeCell ref="O31:R31"/>
    <mergeCell ref="BO28:BO30"/>
    <mergeCell ref="BP28:BP30"/>
    <mergeCell ref="BQ28:BQ30"/>
    <mergeCell ref="BR28:BR30"/>
    <mergeCell ref="C29:F29"/>
    <mergeCell ref="G29:J29"/>
    <mergeCell ref="K29:N29"/>
    <mergeCell ref="O29:R29"/>
    <mergeCell ref="S29:V29"/>
    <mergeCell ref="W29:Z29"/>
    <mergeCell ref="AQ28:AT28"/>
    <mergeCell ref="BK28:BK30"/>
    <mergeCell ref="BL28:BL30"/>
    <mergeCell ref="BM28:BM30"/>
    <mergeCell ref="BN28:BN30"/>
    <mergeCell ref="AQ29:AT29"/>
    <mergeCell ref="S28:V28"/>
    <mergeCell ref="W28:Z28"/>
    <mergeCell ref="AA28:AD28"/>
    <mergeCell ref="AE28:AH30"/>
    <mergeCell ref="AI28:AL28"/>
    <mergeCell ref="AM28:AP28"/>
    <mergeCell ref="AA29:AD29"/>
    <mergeCell ref="AI29:AL29"/>
    <mergeCell ref="AM29:AP29"/>
    <mergeCell ref="AU28:AX28"/>
    <mergeCell ref="BO31:BO33"/>
    <mergeCell ref="BP31:BP33"/>
    <mergeCell ref="BQ31:BQ33"/>
    <mergeCell ref="BR31:BR33"/>
    <mergeCell ref="C32:F32"/>
    <mergeCell ref="G32:J32"/>
    <mergeCell ref="K32:N32"/>
    <mergeCell ref="O32:R32"/>
    <mergeCell ref="S32:V32"/>
    <mergeCell ref="W32:Z32"/>
    <mergeCell ref="AQ31:AT31"/>
    <mergeCell ref="BK31:BK33"/>
    <mergeCell ref="BL31:BL33"/>
    <mergeCell ref="BM31:BM33"/>
    <mergeCell ref="BN31:BN33"/>
    <mergeCell ref="AQ32:AT32"/>
    <mergeCell ref="S31:V31"/>
    <mergeCell ref="W31:Z31"/>
    <mergeCell ref="AA31:AD31"/>
    <mergeCell ref="AE31:AH31"/>
    <mergeCell ref="AI31:AL33"/>
    <mergeCell ref="AM31:AP31"/>
    <mergeCell ref="AA32:AD32"/>
    <mergeCell ref="AE32:AH32"/>
    <mergeCell ref="AM32:AP32"/>
    <mergeCell ref="A31:A33"/>
    <mergeCell ref="BO34:BO36"/>
    <mergeCell ref="BP34:BP36"/>
    <mergeCell ref="BQ34:BQ36"/>
    <mergeCell ref="BR34:BR36"/>
    <mergeCell ref="C35:F35"/>
    <mergeCell ref="G35:J35"/>
    <mergeCell ref="K35:N35"/>
    <mergeCell ref="O35:R35"/>
    <mergeCell ref="S35:V35"/>
    <mergeCell ref="W35:Z35"/>
    <mergeCell ref="AQ34:AT34"/>
    <mergeCell ref="BK34:BK36"/>
    <mergeCell ref="BL34:BL36"/>
    <mergeCell ref="BM34:BM36"/>
    <mergeCell ref="BN34:BN36"/>
    <mergeCell ref="AQ35:AT35"/>
    <mergeCell ref="S34:V34"/>
    <mergeCell ref="W34:Z34"/>
    <mergeCell ref="AA34:AD34"/>
    <mergeCell ref="AE34:AH34"/>
    <mergeCell ref="AI34:AL34"/>
    <mergeCell ref="AM34:AP36"/>
    <mergeCell ref="AA35:AD35"/>
    <mergeCell ref="AE35:AH35"/>
    <mergeCell ref="AI35:AL35"/>
    <mergeCell ref="A34:A36"/>
    <mergeCell ref="B34:B36"/>
    <mergeCell ref="C34:F34"/>
    <mergeCell ref="G34:J34"/>
    <mergeCell ref="K34:N34"/>
    <mergeCell ref="O34:R34"/>
    <mergeCell ref="BO37:BO39"/>
    <mergeCell ref="BP37:BP39"/>
    <mergeCell ref="BQ37:BQ39"/>
    <mergeCell ref="BR37:BR39"/>
    <mergeCell ref="C38:F38"/>
    <mergeCell ref="G38:J38"/>
    <mergeCell ref="K38:N38"/>
    <mergeCell ref="O38:R38"/>
    <mergeCell ref="S38:V38"/>
    <mergeCell ref="W38:Z38"/>
    <mergeCell ref="AQ37:AT39"/>
    <mergeCell ref="BK37:BK39"/>
    <mergeCell ref="BL37:BL39"/>
    <mergeCell ref="BM37:BM39"/>
    <mergeCell ref="BN37:BN39"/>
    <mergeCell ref="S37:V37"/>
    <mergeCell ref="W37:Z37"/>
    <mergeCell ref="AA37:AD37"/>
    <mergeCell ref="AE37:AH37"/>
    <mergeCell ref="AI37:AL37"/>
    <mergeCell ref="AM37:AP37"/>
    <mergeCell ref="C37:F37"/>
    <mergeCell ref="G37:J37"/>
    <mergeCell ref="A49:A51"/>
    <mergeCell ref="B49:B51"/>
    <mergeCell ref="C49:F49"/>
    <mergeCell ref="G49:J49"/>
    <mergeCell ref="K49:N49"/>
    <mergeCell ref="A37:A39"/>
    <mergeCell ref="B37:B39"/>
    <mergeCell ref="K37:N37"/>
    <mergeCell ref="O37:R37"/>
    <mergeCell ref="AQ50:AT50"/>
    <mergeCell ref="A40:A42"/>
    <mergeCell ref="A43:A45"/>
    <mergeCell ref="B40:B42"/>
    <mergeCell ref="B43:B45"/>
    <mergeCell ref="AU37:AX37"/>
    <mergeCell ref="AY37:BB37"/>
    <mergeCell ref="BC37:BF37"/>
    <mergeCell ref="AU38:AX38"/>
    <mergeCell ref="AY38:BB38"/>
    <mergeCell ref="C40:F40"/>
    <mergeCell ref="G40:J40"/>
    <mergeCell ref="K40:N40"/>
    <mergeCell ref="AA40:AD40"/>
    <mergeCell ref="AE40:AH40"/>
    <mergeCell ref="AI40:AL40"/>
    <mergeCell ref="AM40:AP40"/>
    <mergeCell ref="C41:F41"/>
    <mergeCell ref="G41:J41"/>
    <mergeCell ref="K41:N41"/>
    <mergeCell ref="O41:R41"/>
    <mergeCell ref="S41:V41"/>
    <mergeCell ref="W41:Z41"/>
    <mergeCell ref="BK49:BK51"/>
    <mergeCell ref="BL49:BL51"/>
    <mergeCell ref="BM49:BM51"/>
    <mergeCell ref="O49:R49"/>
    <mergeCell ref="S49:V49"/>
    <mergeCell ref="W49:Z49"/>
    <mergeCell ref="AA49:AD49"/>
    <mergeCell ref="AE49:AH49"/>
    <mergeCell ref="AI49:AL49"/>
    <mergeCell ref="W50:Z50"/>
    <mergeCell ref="AA50:AD50"/>
    <mergeCell ref="AE50:AH50"/>
    <mergeCell ref="AI50:AL50"/>
    <mergeCell ref="AM50:AP50"/>
    <mergeCell ref="AA38:AD38"/>
    <mergeCell ref="AE38:AH38"/>
    <mergeCell ref="AI38:AL38"/>
    <mergeCell ref="AM38:AP38"/>
    <mergeCell ref="AY40:BB40"/>
    <mergeCell ref="BC40:BF40"/>
    <mergeCell ref="AY41:BB41"/>
    <mergeCell ref="BC41:BF41"/>
    <mergeCell ref="BC43:BF43"/>
    <mergeCell ref="BC44:BF44"/>
    <mergeCell ref="AU49:AX49"/>
    <mergeCell ref="AY49:BB49"/>
    <mergeCell ref="AY50:BB50"/>
    <mergeCell ref="AQ40:AT40"/>
    <mergeCell ref="AQ41:AT41"/>
    <mergeCell ref="O40:R40"/>
    <mergeCell ref="S40:V40"/>
    <mergeCell ref="W40:Z40"/>
    <mergeCell ref="BN49:BN51"/>
    <mergeCell ref="BO49:BO51"/>
    <mergeCell ref="BP49:BP51"/>
    <mergeCell ref="A105:BR106"/>
    <mergeCell ref="A109:B110"/>
    <mergeCell ref="D109:E109"/>
    <mergeCell ref="H109:I109"/>
    <mergeCell ref="L109:M109"/>
    <mergeCell ref="P109:Q109"/>
    <mergeCell ref="T109:U109"/>
    <mergeCell ref="X109:Y109"/>
    <mergeCell ref="AB109:AC109"/>
    <mergeCell ref="AF109:AG109"/>
    <mergeCell ref="BM109:BM110"/>
    <mergeCell ref="BN109:BN110"/>
    <mergeCell ref="BO109:BO110"/>
    <mergeCell ref="BP109:BP110"/>
    <mergeCell ref="BQ109:BQ110"/>
    <mergeCell ref="BR109:BR110"/>
    <mergeCell ref="AJ109:AK109"/>
    <mergeCell ref="AN109:AO109"/>
    <mergeCell ref="AR109:AS109"/>
    <mergeCell ref="AV109:AW109"/>
    <mergeCell ref="BK109:BK110"/>
    <mergeCell ref="BQ49:BQ51"/>
    <mergeCell ref="BR49:BR51"/>
    <mergeCell ref="C50:F50"/>
    <mergeCell ref="G50:J50"/>
    <mergeCell ref="K50:N50"/>
    <mergeCell ref="O50:R50"/>
    <mergeCell ref="S50:V50"/>
    <mergeCell ref="AM49:AP49"/>
    <mergeCell ref="BL109:BL110"/>
    <mergeCell ref="AA110:AD110"/>
    <mergeCell ref="AE110:AH110"/>
    <mergeCell ref="AI110:AL110"/>
    <mergeCell ref="AM110:AP110"/>
    <mergeCell ref="AQ110:AT110"/>
    <mergeCell ref="C110:F110"/>
    <mergeCell ref="G110:J110"/>
    <mergeCell ref="K110:N110"/>
    <mergeCell ref="O110:R110"/>
    <mergeCell ref="S110:V110"/>
    <mergeCell ref="W110:Z110"/>
    <mergeCell ref="AZ109:BA109"/>
    <mergeCell ref="AY110:BB110"/>
    <mergeCell ref="BD109:BE109"/>
    <mergeCell ref="BC110:BF110"/>
    <mergeCell ref="BH109:BI109"/>
    <mergeCell ref="BG110:BJ110"/>
    <mergeCell ref="AU110:AX110"/>
    <mergeCell ref="K112:N112"/>
    <mergeCell ref="O112:R112"/>
    <mergeCell ref="S112:V112"/>
    <mergeCell ref="W112:Z112"/>
    <mergeCell ref="AA112:AD112"/>
    <mergeCell ref="AQ111:AT111"/>
    <mergeCell ref="BK111:BK113"/>
    <mergeCell ref="BL111:BL113"/>
    <mergeCell ref="BM111:BM113"/>
    <mergeCell ref="BN111:BN113"/>
    <mergeCell ref="S111:V111"/>
    <mergeCell ref="W111:Z111"/>
    <mergeCell ref="AA111:AD111"/>
    <mergeCell ref="AE111:AH111"/>
    <mergeCell ref="AI111:AL111"/>
    <mergeCell ref="AM111:AP111"/>
    <mergeCell ref="G111:J111"/>
    <mergeCell ref="K111:N111"/>
    <mergeCell ref="AE112:AH112"/>
    <mergeCell ref="AI112:AL112"/>
    <mergeCell ref="AM112:AP112"/>
    <mergeCell ref="AQ112:AT112"/>
    <mergeCell ref="BG111:BJ111"/>
    <mergeCell ref="BG112:BJ112"/>
    <mergeCell ref="AY111:BB111"/>
    <mergeCell ref="AY112:BB112"/>
    <mergeCell ref="A111:A113"/>
    <mergeCell ref="B111:B113"/>
    <mergeCell ref="C111:F113"/>
    <mergeCell ref="O111:R111"/>
    <mergeCell ref="AU111:AX111"/>
    <mergeCell ref="AU112:AX112"/>
    <mergeCell ref="BC111:BF111"/>
    <mergeCell ref="BC112:BF112"/>
    <mergeCell ref="BQ114:BQ116"/>
    <mergeCell ref="BR114:BR116"/>
    <mergeCell ref="C115:F115"/>
    <mergeCell ref="K115:N115"/>
    <mergeCell ref="O115:R115"/>
    <mergeCell ref="S115:V115"/>
    <mergeCell ref="W115:Z115"/>
    <mergeCell ref="AM114:AP114"/>
    <mergeCell ref="AQ114:AT114"/>
    <mergeCell ref="BK114:BK116"/>
    <mergeCell ref="BL114:BL116"/>
    <mergeCell ref="BM114:BM116"/>
    <mergeCell ref="O114:R114"/>
    <mergeCell ref="S114:V114"/>
    <mergeCell ref="W114:Z114"/>
    <mergeCell ref="AA114:AD114"/>
    <mergeCell ref="AE114:AH114"/>
    <mergeCell ref="AI114:AL114"/>
    <mergeCell ref="AA115:AD115"/>
    <mergeCell ref="BO111:BO113"/>
    <mergeCell ref="BP111:BP113"/>
    <mergeCell ref="BQ111:BQ113"/>
    <mergeCell ref="BR111:BR113"/>
    <mergeCell ref="G112:J112"/>
    <mergeCell ref="BN114:BN116"/>
    <mergeCell ref="BO114:BO116"/>
    <mergeCell ref="BP114:BP116"/>
    <mergeCell ref="AE117:AH117"/>
    <mergeCell ref="AI117:AL117"/>
    <mergeCell ref="AM117:AP117"/>
    <mergeCell ref="A117:A119"/>
    <mergeCell ref="B117:B119"/>
    <mergeCell ref="C117:F117"/>
    <mergeCell ref="G117:J117"/>
    <mergeCell ref="K117:N119"/>
    <mergeCell ref="O117:R117"/>
    <mergeCell ref="AU114:AX114"/>
    <mergeCell ref="AU115:AX115"/>
    <mergeCell ref="AU117:AX117"/>
    <mergeCell ref="BC114:BF114"/>
    <mergeCell ref="BC115:BF115"/>
    <mergeCell ref="BC117:BF117"/>
    <mergeCell ref="AM118:AP118"/>
    <mergeCell ref="AQ118:AT118"/>
    <mergeCell ref="AU118:AX118"/>
    <mergeCell ref="A114:A116"/>
    <mergeCell ref="B114:B116"/>
    <mergeCell ref="C114:F114"/>
    <mergeCell ref="G114:J116"/>
    <mergeCell ref="K114:N114"/>
    <mergeCell ref="BC118:BF118"/>
    <mergeCell ref="BG114:BJ114"/>
    <mergeCell ref="BG115:BJ115"/>
    <mergeCell ref="AY114:BB114"/>
    <mergeCell ref="AY115:BB115"/>
    <mergeCell ref="BC120:BF120"/>
    <mergeCell ref="BC121:BF121"/>
    <mergeCell ref="A120:A122"/>
    <mergeCell ref="B120:B122"/>
    <mergeCell ref="C120:F120"/>
    <mergeCell ref="G120:J120"/>
    <mergeCell ref="K120:N120"/>
    <mergeCell ref="BO117:BO119"/>
    <mergeCell ref="BP117:BP119"/>
    <mergeCell ref="BQ117:BQ119"/>
    <mergeCell ref="BR117:BR119"/>
    <mergeCell ref="C118:F118"/>
    <mergeCell ref="G118:J118"/>
    <mergeCell ref="O118:R118"/>
    <mergeCell ref="S118:V118"/>
    <mergeCell ref="W118:Z118"/>
    <mergeCell ref="AA118:AD118"/>
    <mergeCell ref="AQ117:AT117"/>
    <mergeCell ref="BK117:BK119"/>
    <mergeCell ref="BL117:BL119"/>
    <mergeCell ref="BM117:BM119"/>
    <mergeCell ref="BN117:BN119"/>
    <mergeCell ref="S117:V117"/>
    <mergeCell ref="W117:Z117"/>
    <mergeCell ref="AA117:AD117"/>
    <mergeCell ref="BG117:BJ117"/>
    <mergeCell ref="BG118:BJ118"/>
    <mergeCell ref="BG120:BJ120"/>
    <mergeCell ref="BG121:BJ121"/>
    <mergeCell ref="AI118:AL118"/>
    <mergeCell ref="AY117:BB117"/>
    <mergeCell ref="AY118:BB118"/>
    <mergeCell ref="A123:A125"/>
    <mergeCell ref="B123:B125"/>
    <mergeCell ref="C123:F123"/>
    <mergeCell ref="G123:J123"/>
    <mergeCell ref="K123:N123"/>
    <mergeCell ref="O123:R123"/>
    <mergeCell ref="BN120:BN122"/>
    <mergeCell ref="BO120:BO122"/>
    <mergeCell ref="BP120:BP122"/>
    <mergeCell ref="BQ120:BQ122"/>
    <mergeCell ref="BR120:BR122"/>
    <mergeCell ref="C121:F121"/>
    <mergeCell ref="G121:J121"/>
    <mergeCell ref="K121:N121"/>
    <mergeCell ref="S121:V121"/>
    <mergeCell ref="W121:Z121"/>
    <mergeCell ref="AM120:AP120"/>
    <mergeCell ref="AQ120:AT120"/>
    <mergeCell ref="BK120:BK122"/>
    <mergeCell ref="BL120:BL122"/>
    <mergeCell ref="BM120:BM122"/>
    <mergeCell ref="AM121:AP121"/>
    <mergeCell ref="AQ121:AT121"/>
    <mergeCell ref="O120:R122"/>
    <mergeCell ref="S120:V120"/>
    <mergeCell ref="W120:Z120"/>
    <mergeCell ref="AA120:AD120"/>
    <mergeCell ref="AE120:AH120"/>
    <mergeCell ref="AI120:AL120"/>
    <mergeCell ref="AA121:AD121"/>
    <mergeCell ref="AE121:AH121"/>
    <mergeCell ref="AI121:AL121"/>
    <mergeCell ref="BP123:BP125"/>
    <mergeCell ref="BQ123:BQ125"/>
    <mergeCell ref="BR123:BR125"/>
    <mergeCell ref="C124:F124"/>
    <mergeCell ref="G124:J124"/>
    <mergeCell ref="K124:N124"/>
    <mergeCell ref="O124:R124"/>
    <mergeCell ref="W124:Z124"/>
    <mergeCell ref="AA124:AD124"/>
    <mergeCell ref="AQ123:AT123"/>
    <mergeCell ref="BK123:BK125"/>
    <mergeCell ref="BL123:BL125"/>
    <mergeCell ref="BM123:BM125"/>
    <mergeCell ref="BN123:BN125"/>
    <mergeCell ref="AQ124:AT124"/>
    <mergeCell ref="S123:V125"/>
    <mergeCell ref="W123:Z123"/>
    <mergeCell ref="AA123:AD123"/>
    <mergeCell ref="AE123:AH123"/>
    <mergeCell ref="AI123:AL123"/>
    <mergeCell ref="AM123:AP123"/>
    <mergeCell ref="AE124:AH124"/>
    <mergeCell ref="AI124:AL124"/>
    <mergeCell ref="AM124:AP124"/>
    <mergeCell ref="BG124:BJ124"/>
    <mergeCell ref="B129:B131"/>
    <mergeCell ref="C129:F129"/>
    <mergeCell ref="G129:J129"/>
    <mergeCell ref="K129:N129"/>
    <mergeCell ref="O129:R129"/>
    <mergeCell ref="BO126:BO128"/>
    <mergeCell ref="BP126:BP128"/>
    <mergeCell ref="BQ126:BQ128"/>
    <mergeCell ref="BR126:BR128"/>
    <mergeCell ref="C127:F127"/>
    <mergeCell ref="G127:J127"/>
    <mergeCell ref="K127:N127"/>
    <mergeCell ref="O127:R127"/>
    <mergeCell ref="S127:V127"/>
    <mergeCell ref="AA127:AD127"/>
    <mergeCell ref="AQ126:AT126"/>
    <mergeCell ref="BK126:BK128"/>
    <mergeCell ref="BL126:BL128"/>
    <mergeCell ref="BM126:BM128"/>
    <mergeCell ref="BN126:BN128"/>
    <mergeCell ref="AQ127:AT127"/>
    <mergeCell ref="S126:V126"/>
    <mergeCell ref="W126:Z128"/>
    <mergeCell ref="AA126:AD126"/>
    <mergeCell ref="AE126:AH126"/>
    <mergeCell ref="AI126:AL126"/>
    <mergeCell ref="AM126:AP126"/>
    <mergeCell ref="AE127:AH127"/>
    <mergeCell ref="AI127:AL127"/>
    <mergeCell ref="AM127:AP127"/>
    <mergeCell ref="AY129:BB129"/>
    <mergeCell ref="AY130:BB130"/>
    <mergeCell ref="A132:A134"/>
    <mergeCell ref="B132:B134"/>
    <mergeCell ref="C132:F132"/>
    <mergeCell ref="G132:J132"/>
    <mergeCell ref="K132:N132"/>
    <mergeCell ref="O132:R132"/>
    <mergeCell ref="BO129:BO131"/>
    <mergeCell ref="BP129:BP131"/>
    <mergeCell ref="BQ129:BQ131"/>
    <mergeCell ref="BR129:BR131"/>
    <mergeCell ref="C130:F130"/>
    <mergeCell ref="G130:J130"/>
    <mergeCell ref="K130:N130"/>
    <mergeCell ref="O130:R130"/>
    <mergeCell ref="S130:V130"/>
    <mergeCell ref="W130:Z130"/>
    <mergeCell ref="AQ129:AT129"/>
    <mergeCell ref="BK129:BK131"/>
    <mergeCell ref="BL129:BL131"/>
    <mergeCell ref="BM129:BM131"/>
    <mergeCell ref="BN129:BN131"/>
    <mergeCell ref="AQ130:AT130"/>
    <mergeCell ref="S129:V129"/>
    <mergeCell ref="W129:Z129"/>
    <mergeCell ref="AA129:AD131"/>
    <mergeCell ref="AE129:AH129"/>
    <mergeCell ref="AI129:AL129"/>
    <mergeCell ref="AM129:AP129"/>
    <mergeCell ref="AE130:AH130"/>
    <mergeCell ref="AI130:AL130"/>
    <mergeCell ref="AM130:AP130"/>
    <mergeCell ref="A129:A131"/>
    <mergeCell ref="B135:B137"/>
    <mergeCell ref="C135:F135"/>
    <mergeCell ref="G135:J135"/>
    <mergeCell ref="K135:N135"/>
    <mergeCell ref="O135:R135"/>
    <mergeCell ref="BO132:BO134"/>
    <mergeCell ref="BP132:BP134"/>
    <mergeCell ref="BQ132:BQ134"/>
    <mergeCell ref="BR132:BR134"/>
    <mergeCell ref="C133:F133"/>
    <mergeCell ref="G133:J133"/>
    <mergeCell ref="K133:N133"/>
    <mergeCell ref="O133:R133"/>
    <mergeCell ref="S133:V133"/>
    <mergeCell ref="W133:Z133"/>
    <mergeCell ref="AQ132:AT132"/>
    <mergeCell ref="BK132:BK134"/>
    <mergeCell ref="BL132:BL134"/>
    <mergeCell ref="BM132:BM134"/>
    <mergeCell ref="BN132:BN134"/>
    <mergeCell ref="AQ133:AT133"/>
    <mergeCell ref="S132:V132"/>
    <mergeCell ref="W132:Z132"/>
    <mergeCell ref="AA132:AD132"/>
    <mergeCell ref="AE132:AH134"/>
    <mergeCell ref="AI132:AL132"/>
    <mergeCell ref="AM132:AP132"/>
    <mergeCell ref="AA133:AD133"/>
    <mergeCell ref="AI133:AL133"/>
    <mergeCell ref="AM133:AP133"/>
    <mergeCell ref="AY132:BB132"/>
    <mergeCell ref="AY133:BB133"/>
    <mergeCell ref="A138:A140"/>
    <mergeCell ref="B138:B140"/>
    <mergeCell ref="C138:F138"/>
    <mergeCell ref="G138:J138"/>
    <mergeCell ref="K138:N138"/>
    <mergeCell ref="O138:R138"/>
    <mergeCell ref="BO135:BO137"/>
    <mergeCell ref="BP135:BP137"/>
    <mergeCell ref="BQ135:BQ137"/>
    <mergeCell ref="BR135:BR137"/>
    <mergeCell ref="C136:F136"/>
    <mergeCell ref="G136:J136"/>
    <mergeCell ref="K136:N136"/>
    <mergeCell ref="O136:R136"/>
    <mergeCell ref="S136:V136"/>
    <mergeCell ref="W136:Z136"/>
    <mergeCell ref="AQ135:AT135"/>
    <mergeCell ref="BK135:BK137"/>
    <mergeCell ref="BL135:BL137"/>
    <mergeCell ref="BM135:BM137"/>
    <mergeCell ref="BN135:BN137"/>
    <mergeCell ref="AQ136:AT136"/>
    <mergeCell ref="S135:V135"/>
    <mergeCell ref="W135:Z135"/>
    <mergeCell ref="AA135:AD135"/>
    <mergeCell ref="AE135:AH135"/>
    <mergeCell ref="AI135:AL137"/>
    <mergeCell ref="AM135:AP135"/>
    <mergeCell ref="AA136:AD136"/>
    <mergeCell ref="AE136:AH136"/>
    <mergeCell ref="AM136:AP136"/>
    <mergeCell ref="A135:A137"/>
    <mergeCell ref="BO138:BO140"/>
    <mergeCell ref="BP138:BP140"/>
    <mergeCell ref="BQ138:BQ140"/>
    <mergeCell ref="BR138:BR140"/>
    <mergeCell ref="C139:F139"/>
    <mergeCell ref="G139:J139"/>
    <mergeCell ref="K139:N139"/>
    <mergeCell ref="O139:R139"/>
    <mergeCell ref="S139:V139"/>
    <mergeCell ref="W139:Z139"/>
    <mergeCell ref="AQ138:AT138"/>
    <mergeCell ref="BK138:BK140"/>
    <mergeCell ref="BL138:BL140"/>
    <mergeCell ref="BM138:BM140"/>
    <mergeCell ref="BN138:BN140"/>
    <mergeCell ref="AQ139:AT139"/>
    <mergeCell ref="S138:V138"/>
    <mergeCell ref="W138:Z138"/>
    <mergeCell ref="AA138:AD138"/>
    <mergeCell ref="AE138:AH138"/>
    <mergeCell ref="AI138:AL138"/>
    <mergeCell ref="AM138:AP140"/>
    <mergeCell ref="AA139:AD139"/>
    <mergeCell ref="AE139:AH139"/>
    <mergeCell ref="AI139:AL139"/>
    <mergeCell ref="A141:A143"/>
    <mergeCell ref="B141:B143"/>
    <mergeCell ref="K141:N141"/>
    <mergeCell ref="O141:R141"/>
    <mergeCell ref="AQ154:AT154"/>
    <mergeCell ref="AU153:AX153"/>
    <mergeCell ref="AY153:BB153"/>
    <mergeCell ref="BC153:BF153"/>
    <mergeCell ref="AU154:AX154"/>
    <mergeCell ref="AY154:BB154"/>
    <mergeCell ref="BO141:BO143"/>
    <mergeCell ref="BP141:BP143"/>
    <mergeCell ref="BQ141:BQ143"/>
    <mergeCell ref="BR141:BR143"/>
    <mergeCell ref="C142:F142"/>
    <mergeCell ref="G142:J142"/>
    <mergeCell ref="K142:N142"/>
    <mergeCell ref="O142:R142"/>
    <mergeCell ref="S142:V142"/>
    <mergeCell ref="W142:Z142"/>
    <mergeCell ref="AQ141:AT143"/>
    <mergeCell ref="BK141:BK143"/>
    <mergeCell ref="BL141:BL143"/>
    <mergeCell ref="BM141:BM143"/>
    <mergeCell ref="BN141:BN143"/>
    <mergeCell ref="S141:V141"/>
    <mergeCell ref="W141:Z141"/>
    <mergeCell ref="AA141:AD141"/>
    <mergeCell ref="AE141:AH141"/>
    <mergeCell ref="AI141:AL141"/>
    <mergeCell ref="AM141:AP141"/>
    <mergeCell ref="C141:F141"/>
    <mergeCell ref="BN153:BN155"/>
    <mergeCell ref="BO153:BO155"/>
    <mergeCell ref="BP153:BP155"/>
    <mergeCell ref="BQ153:BQ155"/>
    <mergeCell ref="BR153:BR155"/>
    <mergeCell ref="C154:F154"/>
    <mergeCell ref="G154:J154"/>
    <mergeCell ref="K154:N154"/>
    <mergeCell ref="O154:R154"/>
    <mergeCell ref="S154:V154"/>
    <mergeCell ref="AM153:AP153"/>
    <mergeCell ref="AQ153:AT153"/>
    <mergeCell ref="BK153:BK155"/>
    <mergeCell ref="BL153:BL155"/>
    <mergeCell ref="BM153:BM155"/>
    <mergeCell ref="O153:R153"/>
    <mergeCell ref="S153:V153"/>
    <mergeCell ref="W153:Z153"/>
    <mergeCell ref="AA153:AD153"/>
    <mergeCell ref="AE153:AH153"/>
    <mergeCell ref="AI153:AL153"/>
    <mergeCell ref="W154:Z154"/>
    <mergeCell ref="AA154:AD154"/>
    <mergeCell ref="AE154:AH154"/>
    <mergeCell ref="AI154:AL154"/>
    <mergeCell ref="AM154:AP154"/>
    <mergeCell ref="BC154:BF154"/>
    <mergeCell ref="BG153:BJ155"/>
    <mergeCell ref="BC6:BF6"/>
    <mergeCell ref="AZ5:BA5"/>
    <mergeCell ref="BD5:BE5"/>
    <mergeCell ref="AU40:AX42"/>
    <mergeCell ref="AY43:BB45"/>
    <mergeCell ref="AU7:AX7"/>
    <mergeCell ref="AU8:AX8"/>
    <mergeCell ref="AY7:BB7"/>
    <mergeCell ref="AY8:BB8"/>
    <mergeCell ref="BC7:BF7"/>
    <mergeCell ref="BC8:BF8"/>
    <mergeCell ref="AU10:AX10"/>
    <mergeCell ref="AU11:AX11"/>
    <mergeCell ref="AY10:BB10"/>
    <mergeCell ref="BC10:BF10"/>
    <mergeCell ref="AY11:BB11"/>
    <mergeCell ref="BC14:BF14"/>
    <mergeCell ref="AU14:AX14"/>
    <mergeCell ref="AU13:AX13"/>
    <mergeCell ref="AY13:BB13"/>
    <mergeCell ref="BC13:BF13"/>
    <mergeCell ref="BC28:BF28"/>
    <mergeCell ref="BC17:BF17"/>
    <mergeCell ref="AU29:AX29"/>
    <mergeCell ref="AY29:BB29"/>
    <mergeCell ref="BC29:BF29"/>
    <mergeCell ref="AU31:AX31"/>
    <mergeCell ref="AY31:BB31"/>
    <mergeCell ref="BC31:BF31"/>
    <mergeCell ref="AU23:AX23"/>
    <mergeCell ref="AY23:BB23"/>
    <mergeCell ref="AU25:AX25"/>
    <mergeCell ref="AY25:BB25"/>
    <mergeCell ref="BC25:BF25"/>
    <mergeCell ref="AU26:AX26"/>
    <mergeCell ref="AY26:BB26"/>
    <mergeCell ref="BC26:BF26"/>
    <mergeCell ref="BC38:BF38"/>
    <mergeCell ref="AU32:AX32"/>
    <mergeCell ref="AY32:BB32"/>
    <mergeCell ref="BC32:BF32"/>
    <mergeCell ref="AU34:AX34"/>
    <mergeCell ref="AY34:BB34"/>
    <mergeCell ref="BC34:BF34"/>
    <mergeCell ref="AU35:AX35"/>
    <mergeCell ref="AY35:BB35"/>
    <mergeCell ref="BC35:BF35"/>
    <mergeCell ref="AY28:BB28"/>
    <mergeCell ref="AA41:AD41"/>
    <mergeCell ref="AE41:AH41"/>
    <mergeCell ref="AI41:AL41"/>
    <mergeCell ref="AM41:AP41"/>
    <mergeCell ref="AQ49:AT49"/>
    <mergeCell ref="AU129:AX129"/>
    <mergeCell ref="AU130:AX130"/>
    <mergeCell ref="AU132:AX132"/>
    <mergeCell ref="AU133:AX133"/>
    <mergeCell ref="AU135:AX135"/>
    <mergeCell ref="AM43:AP43"/>
    <mergeCell ref="AQ43:AT43"/>
    <mergeCell ref="AU43:AX43"/>
    <mergeCell ref="C44:F44"/>
    <mergeCell ref="G44:J44"/>
    <mergeCell ref="K44:N44"/>
    <mergeCell ref="O44:R44"/>
    <mergeCell ref="S44:V44"/>
    <mergeCell ref="W44:Z44"/>
    <mergeCell ref="AA44:AD44"/>
    <mergeCell ref="AE44:AH44"/>
    <mergeCell ref="AI44:AL44"/>
    <mergeCell ref="AM44:AP44"/>
    <mergeCell ref="AQ44:AT44"/>
    <mergeCell ref="AU44:AX44"/>
    <mergeCell ref="C43:F43"/>
    <mergeCell ref="G43:J43"/>
    <mergeCell ref="K43:N43"/>
    <mergeCell ref="O43:R43"/>
    <mergeCell ref="S43:V43"/>
    <mergeCell ref="W43:Z43"/>
    <mergeCell ref="AA43:AD43"/>
    <mergeCell ref="AE43:AH43"/>
    <mergeCell ref="AI43:AL43"/>
    <mergeCell ref="AU50:AX50"/>
    <mergeCell ref="AE118:AH118"/>
    <mergeCell ref="AY120:BB120"/>
    <mergeCell ref="AY121:BB121"/>
    <mergeCell ref="AY123:BB123"/>
    <mergeCell ref="AY124:BB124"/>
    <mergeCell ref="AY126:BB126"/>
    <mergeCell ref="AY127:BB127"/>
    <mergeCell ref="AU127:AX127"/>
    <mergeCell ref="AU120:AX120"/>
    <mergeCell ref="AU121:AX121"/>
    <mergeCell ref="AE115:AH115"/>
    <mergeCell ref="AI115:AL115"/>
    <mergeCell ref="AM115:AP115"/>
    <mergeCell ref="AQ115:AT115"/>
    <mergeCell ref="A53:BR54"/>
    <mergeCell ref="BK57:BK58"/>
    <mergeCell ref="BL57:BL58"/>
    <mergeCell ref="BM57:BM58"/>
    <mergeCell ref="BN57:BN58"/>
    <mergeCell ref="BO57:BO58"/>
    <mergeCell ref="BP57:BP58"/>
    <mergeCell ref="BQ57:BQ58"/>
    <mergeCell ref="BC123:BF123"/>
    <mergeCell ref="BC124:BF124"/>
    <mergeCell ref="BC126:BF126"/>
    <mergeCell ref="BC127:BF127"/>
    <mergeCell ref="A126:A128"/>
    <mergeCell ref="B126:B128"/>
    <mergeCell ref="C126:F126"/>
    <mergeCell ref="G126:J126"/>
    <mergeCell ref="K126:N126"/>
    <mergeCell ref="O126:R126"/>
    <mergeCell ref="BO123:BO125"/>
    <mergeCell ref="BC129:BF129"/>
    <mergeCell ref="BC130:BF130"/>
    <mergeCell ref="BC132:BF132"/>
    <mergeCell ref="BC133:BF133"/>
    <mergeCell ref="BC135:BF135"/>
    <mergeCell ref="AU136:AX136"/>
    <mergeCell ref="AU138:AX138"/>
    <mergeCell ref="AU139:AX139"/>
    <mergeCell ref="AY136:BB136"/>
    <mergeCell ref="AY138:BB138"/>
    <mergeCell ref="AY139:BB139"/>
    <mergeCell ref="AU123:AX123"/>
    <mergeCell ref="AU124:AX124"/>
    <mergeCell ref="AU126:AX126"/>
    <mergeCell ref="BC145:BF145"/>
    <mergeCell ref="BG144:BJ144"/>
    <mergeCell ref="BG145:BJ145"/>
    <mergeCell ref="BG123:BJ123"/>
    <mergeCell ref="BG127:BJ127"/>
    <mergeCell ref="BG129:BJ129"/>
    <mergeCell ref="BG130:BJ130"/>
    <mergeCell ref="BG132:BJ132"/>
    <mergeCell ref="BG133:BJ133"/>
    <mergeCell ref="AY144:BB144"/>
    <mergeCell ref="AY145:BB145"/>
    <mergeCell ref="BC144:BF144"/>
    <mergeCell ref="BG147:BJ147"/>
    <mergeCell ref="BG148:BJ148"/>
    <mergeCell ref="BG150:BJ150"/>
    <mergeCell ref="BG151:BJ151"/>
    <mergeCell ref="BC147:BF147"/>
    <mergeCell ref="BC148:BF148"/>
    <mergeCell ref="A153:A155"/>
    <mergeCell ref="B153:B155"/>
    <mergeCell ref="G153:J153"/>
    <mergeCell ref="K153:N153"/>
    <mergeCell ref="AM144:AP144"/>
    <mergeCell ref="AQ144:AT144"/>
    <mergeCell ref="C145:F145"/>
    <mergeCell ref="G145:J145"/>
    <mergeCell ref="K145:N145"/>
    <mergeCell ref="O145:R145"/>
    <mergeCell ref="C153:F153"/>
    <mergeCell ref="AQ148:AT148"/>
    <mergeCell ref="C147:F147"/>
    <mergeCell ref="G147:J147"/>
    <mergeCell ref="K147:N147"/>
    <mergeCell ref="O147:R147"/>
    <mergeCell ref="S147:V147"/>
    <mergeCell ref="W147:Z147"/>
    <mergeCell ref="AA147:AD147"/>
    <mergeCell ref="C144:F144"/>
    <mergeCell ref="C148:F148"/>
    <mergeCell ref="G148:J148"/>
    <mergeCell ref="B144:B146"/>
    <mergeCell ref="B147:B149"/>
    <mergeCell ref="B150:B152"/>
    <mergeCell ref="A144:A146"/>
    <mergeCell ref="A147:A149"/>
    <mergeCell ref="A150:A152"/>
    <mergeCell ref="AU144:AX146"/>
    <mergeCell ref="BC150:BF152"/>
    <mergeCell ref="AY147:BB149"/>
    <mergeCell ref="AY135:BB135"/>
    <mergeCell ref="BC136:BF136"/>
    <mergeCell ref="BC138:BF138"/>
    <mergeCell ref="BC139:BF139"/>
    <mergeCell ref="AU141:AX141"/>
    <mergeCell ref="AY141:BB141"/>
    <mergeCell ref="BC141:BF141"/>
    <mergeCell ref="BG141:BJ141"/>
    <mergeCell ref="AU142:AX142"/>
    <mergeCell ref="AY142:BB142"/>
    <mergeCell ref="BC142:BF142"/>
    <mergeCell ref="BG142:BJ142"/>
    <mergeCell ref="BG138:BJ138"/>
    <mergeCell ref="BG139:BJ139"/>
    <mergeCell ref="K148:N148"/>
    <mergeCell ref="O148:R148"/>
    <mergeCell ref="S148:V148"/>
    <mergeCell ref="W148:Z148"/>
    <mergeCell ref="AA148:AD148"/>
    <mergeCell ref="AE148:AH148"/>
    <mergeCell ref="AI148:AL148"/>
    <mergeCell ref="AM148:AP148"/>
    <mergeCell ref="BG135:BJ135"/>
    <mergeCell ref="BG136:BJ136"/>
    <mergeCell ref="AA142:AD142"/>
    <mergeCell ref="AE142:AH142"/>
    <mergeCell ref="AI142:AL142"/>
    <mergeCell ref="AM142:AP142"/>
    <mergeCell ref="G141:J141"/>
    <mergeCell ref="AM147:AP147"/>
    <mergeCell ref="AQ147:AT147"/>
    <mergeCell ref="S145:V145"/>
    <mergeCell ref="W145:Z145"/>
    <mergeCell ref="AA145:AD145"/>
    <mergeCell ref="AE145:AH145"/>
    <mergeCell ref="AI145:AL145"/>
    <mergeCell ref="AM145:AP145"/>
    <mergeCell ref="AQ145:AT145"/>
    <mergeCell ref="G144:J144"/>
    <mergeCell ref="K144:N144"/>
    <mergeCell ref="O144:R144"/>
    <mergeCell ref="S144:V144"/>
    <mergeCell ref="W144:Z144"/>
    <mergeCell ref="AA144:AD144"/>
    <mergeCell ref="AE144:AH144"/>
    <mergeCell ref="AI144:AL144"/>
    <mergeCell ref="BG47:BJ47"/>
    <mergeCell ref="AE147:AH147"/>
    <mergeCell ref="AI147:AL147"/>
    <mergeCell ref="AU147:AX147"/>
    <mergeCell ref="AU148:AX148"/>
    <mergeCell ref="AU150:AX150"/>
    <mergeCell ref="AU151:AX151"/>
    <mergeCell ref="AY150:BB150"/>
    <mergeCell ref="AY151:BB151"/>
    <mergeCell ref="AM150:AP150"/>
    <mergeCell ref="AQ150:AT150"/>
    <mergeCell ref="C151:F151"/>
    <mergeCell ref="G151:J151"/>
    <mergeCell ref="K151:N151"/>
    <mergeCell ref="O151:R151"/>
    <mergeCell ref="S151:V151"/>
    <mergeCell ref="W151:Z151"/>
    <mergeCell ref="AA151:AD151"/>
    <mergeCell ref="AE151:AH151"/>
    <mergeCell ref="AI151:AL151"/>
    <mergeCell ref="AM151:AP151"/>
    <mergeCell ref="AQ151:AT151"/>
    <mergeCell ref="C150:F150"/>
    <mergeCell ref="G150:J150"/>
    <mergeCell ref="K150:N150"/>
    <mergeCell ref="O150:R150"/>
    <mergeCell ref="S150:V150"/>
    <mergeCell ref="W150:Z150"/>
    <mergeCell ref="AA150:AD150"/>
    <mergeCell ref="AE150:AH150"/>
    <mergeCell ref="AI150:AL150"/>
    <mergeCell ref="BG126:BJ126"/>
    <mergeCell ref="B46:B48"/>
    <mergeCell ref="C46:F46"/>
    <mergeCell ref="G46:J46"/>
    <mergeCell ref="K46:N46"/>
    <mergeCell ref="O46:R46"/>
    <mergeCell ref="S46:V46"/>
    <mergeCell ref="W46:Z46"/>
    <mergeCell ref="AA46:AD46"/>
    <mergeCell ref="AE46:AH46"/>
    <mergeCell ref="AI46:AL46"/>
    <mergeCell ref="AM46:AP46"/>
    <mergeCell ref="AQ46:AT46"/>
    <mergeCell ref="AU46:AX46"/>
    <mergeCell ref="BC46:BF46"/>
    <mergeCell ref="C47:F47"/>
    <mergeCell ref="G47:J47"/>
    <mergeCell ref="K47:N47"/>
    <mergeCell ref="O47:R47"/>
    <mergeCell ref="S47:V47"/>
    <mergeCell ref="W47:Z47"/>
    <mergeCell ref="AA47:AD47"/>
    <mergeCell ref="AE47:AH47"/>
    <mergeCell ref="AI47:AL47"/>
    <mergeCell ref="AM47:AP47"/>
    <mergeCell ref="AQ47:AT47"/>
    <mergeCell ref="AU47:AX47"/>
    <mergeCell ref="BC47:BF47"/>
    <mergeCell ref="A46:A48"/>
    <mergeCell ref="AY46:BB46"/>
    <mergeCell ref="AY47:BB47"/>
    <mergeCell ref="BC49:BF49"/>
    <mergeCell ref="BC50:BF50"/>
    <mergeCell ref="BG7:BJ7"/>
    <mergeCell ref="BG8:BJ8"/>
    <mergeCell ref="BG10:BJ10"/>
    <mergeCell ref="BG11:BJ11"/>
    <mergeCell ref="BG13:BJ13"/>
    <mergeCell ref="BG14:BJ14"/>
    <mergeCell ref="BG16:BJ16"/>
    <mergeCell ref="BG17:BJ17"/>
    <mergeCell ref="BG19:BJ19"/>
    <mergeCell ref="BG20:BJ20"/>
    <mergeCell ref="BG22:BJ22"/>
    <mergeCell ref="BG23:BJ23"/>
    <mergeCell ref="BG25:BJ25"/>
    <mergeCell ref="BG26:BJ26"/>
    <mergeCell ref="BG28:BJ28"/>
    <mergeCell ref="BG29:BJ29"/>
    <mergeCell ref="BG31:BJ31"/>
    <mergeCell ref="BG32:BJ32"/>
    <mergeCell ref="BG34:BJ34"/>
    <mergeCell ref="BG35:BJ35"/>
    <mergeCell ref="BG37:BJ37"/>
    <mergeCell ref="BG38:BJ38"/>
    <mergeCell ref="BG40:BJ40"/>
    <mergeCell ref="BG41:BJ41"/>
    <mergeCell ref="BG43:BJ43"/>
    <mergeCell ref="BG44:BJ44"/>
    <mergeCell ref="BG46:BJ46"/>
  </mergeCells>
  <phoneticPr fontId="2"/>
  <pageMargins left="0.7" right="0.7" top="0.75" bottom="0.75" header="0.3" footer="0.3"/>
  <pageSetup paperSize="9" scale="38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3"/>
  <sheetViews>
    <sheetView tabSelected="1" workbookViewId="0">
      <selection activeCell="BH11" sqref="BH11"/>
    </sheetView>
  </sheetViews>
  <sheetFormatPr defaultRowHeight="13.2" x14ac:dyDescent="0.2"/>
  <cols>
    <col min="1" max="1" width="3.44140625" style="55" customWidth="1"/>
    <col min="2" max="2" width="18.6640625" style="55" customWidth="1"/>
    <col min="3" max="46" width="2.6640625" style="70" customWidth="1"/>
    <col min="47" max="49" width="2.6640625" style="55" customWidth="1"/>
    <col min="50" max="50" width="3.77734375" style="55" customWidth="1"/>
    <col min="51" max="51" width="3.44140625" style="55" bestFit="1" customWidth="1"/>
    <col min="52" max="52" width="3.6640625" style="55" customWidth="1"/>
    <col min="53" max="53" width="4.44140625" style="55" bestFit="1" customWidth="1"/>
    <col min="54" max="54" width="4.44140625" style="55" customWidth="1"/>
    <col min="55" max="55" width="2.6640625" style="162" customWidth="1"/>
    <col min="56" max="59" width="2.6640625" style="55" customWidth="1"/>
    <col min="60" max="253" width="9" style="55"/>
    <col min="254" max="254" width="3.44140625" style="55" customWidth="1"/>
    <col min="255" max="255" width="18.6640625" style="55" customWidth="1"/>
    <col min="256" max="307" width="2.6640625" style="55" customWidth="1"/>
    <col min="308" max="308" width="3.44140625" style="55" bestFit="1" customWidth="1"/>
    <col min="309" max="309" width="2.6640625" style="55" customWidth="1"/>
    <col min="310" max="310" width="4.44140625" style="55" bestFit="1" customWidth="1"/>
    <col min="311" max="315" width="2.6640625" style="55" customWidth="1"/>
    <col min="316" max="509" width="9" style="55"/>
    <col min="510" max="510" width="3.44140625" style="55" customWidth="1"/>
    <col min="511" max="511" width="18.6640625" style="55" customWidth="1"/>
    <col min="512" max="563" width="2.6640625" style="55" customWidth="1"/>
    <col min="564" max="564" width="3.44140625" style="55" bestFit="1" customWidth="1"/>
    <col min="565" max="565" width="2.6640625" style="55" customWidth="1"/>
    <col min="566" max="566" width="4.44140625" style="55" bestFit="1" customWidth="1"/>
    <col min="567" max="571" width="2.6640625" style="55" customWidth="1"/>
    <col min="572" max="765" width="9" style="55"/>
    <col min="766" max="766" width="3.44140625" style="55" customWidth="1"/>
    <col min="767" max="767" width="18.6640625" style="55" customWidth="1"/>
    <col min="768" max="819" width="2.6640625" style="55" customWidth="1"/>
    <col min="820" max="820" width="3.44140625" style="55" bestFit="1" customWidth="1"/>
    <col min="821" max="821" width="2.6640625" style="55" customWidth="1"/>
    <col min="822" max="822" width="4.44140625" style="55" bestFit="1" customWidth="1"/>
    <col min="823" max="827" width="2.6640625" style="55" customWidth="1"/>
    <col min="828" max="1021" width="9" style="55"/>
    <col min="1022" max="1022" width="3.44140625" style="55" customWidth="1"/>
    <col min="1023" max="1023" width="18.6640625" style="55" customWidth="1"/>
    <col min="1024" max="1075" width="2.6640625" style="55" customWidth="1"/>
    <col min="1076" max="1076" width="3.44140625" style="55" bestFit="1" customWidth="1"/>
    <col min="1077" max="1077" width="2.6640625" style="55" customWidth="1"/>
    <col min="1078" max="1078" width="4.44140625" style="55" bestFit="1" customWidth="1"/>
    <col min="1079" max="1083" width="2.6640625" style="55" customWidth="1"/>
    <col min="1084" max="1277" width="9" style="55"/>
    <col min="1278" max="1278" width="3.44140625" style="55" customWidth="1"/>
    <col min="1279" max="1279" width="18.6640625" style="55" customWidth="1"/>
    <col min="1280" max="1331" width="2.6640625" style="55" customWidth="1"/>
    <col min="1332" max="1332" width="3.44140625" style="55" bestFit="1" customWidth="1"/>
    <col min="1333" max="1333" width="2.6640625" style="55" customWidth="1"/>
    <col min="1334" max="1334" width="4.44140625" style="55" bestFit="1" customWidth="1"/>
    <col min="1335" max="1339" width="2.6640625" style="55" customWidth="1"/>
    <col min="1340" max="1533" width="9" style="55"/>
    <col min="1534" max="1534" width="3.44140625" style="55" customWidth="1"/>
    <col min="1535" max="1535" width="18.6640625" style="55" customWidth="1"/>
    <col min="1536" max="1587" width="2.6640625" style="55" customWidth="1"/>
    <col min="1588" max="1588" width="3.44140625" style="55" bestFit="1" customWidth="1"/>
    <col min="1589" max="1589" width="2.6640625" style="55" customWidth="1"/>
    <col min="1590" max="1590" width="4.44140625" style="55" bestFit="1" customWidth="1"/>
    <col min="1591" max="1595" width="2.6640625" style="55" customWidth="1"/>
    <col min="1596" max="1789" width="9" style="55"/>
    <col min="1790" max="1790" width="3.44140625" style="55" customWidth="1"/>
    <col min="1791" max="1791" width="18.6640625" style="55" customWidth="1"/>
    <col min="1792" max="1843" width="2.6640625" style="55" customWidth="1"/>
    <col min="1844" max="1844" width="3.44140625" style="55" bestFit="1" customWidth="1"/>
    <col min="1845" max="1845" width="2.6640625" style="55" customWidth="1"/>
    <col min="1846" max="1846" width="4.44140625" style="55" bestFit="1" customWidth="1"/>
    <col min="1847" max="1851" width="2.6640625" style="55" customWidth="1"/>
    <col min="1852" max="2045" width="9" style="55"/>
    <col min="2046" max="2046" width="3.44140625" style="55" customWidth="1"/>
    <col min="2047" max="2047" width="18.6640625" style="55" customWidth="1"/>
    <col min="2048" max="2099" width="2.6640625" style="55" customWidth="1"/>
    <col min="2100" max="2100" width="3.44140625" style="55" bestFit="1" customWidth="1"/>
    <col min="2101" max="2101" width="2.6640625" style="55" customWidth="1"/>
    <col min="2102" max="2102" width="4.44140625" style="55" bestFit="1" customWidth="1"/>
    <col min="2103" max="2107" width="2.6640625" style="55" customWidth="1"/>
    <col min="2108" max="2301" width="9" style="55"/>
    <col min="2302" max="2302" width="3.44140625" style="55" customWidth="1"/>
    <col min="2303" max="2303" width="18.6640625" style="55" customWidth="1"/>
    <col min="2304" max="2355" width="2.6640625" style="55" customWidth="1"/>
    <col min="2356" max="2356" width="3.44140625" style="55" bestFit="1" customWidth="1"/>
    <col min="2357" max="2357" width="2.6640625" style="55" customWidth="1"/>
    <col min="2358" max="2358" width="4.44140625" style="55" bestFit="1" customWidth="1"/>
    <col min="2359" max="2363" width="2.6640625" style="55" customWidth="1"/>
    <col min="2364" max="2557" width="9" style="55"/>
    <col min="2558" max="2558" width="3.44140625" style="55" customWidth="1"/>
    <col min="2559" max="2559" width="18.6640625" style="55" customWidth="1"/>
    <col min="2560" max="2611" width="2.6640625" style="55" customWidth="1"/>
    <col min="2612" max="2612" width="3.44140625" style="55" bestFit="1" customWidth="1"/>
    <col min="2613" max="2613" width="2.6640625" style="55" customWidth="1"/>
    <col min="2614" max="2614" width="4.44140625" style="55" bestFit="1" customWidth="1"/>
    <col min="2615" max="2619" width="2.6640625" style="55" customWidth="1"/>
    <col min="2620" max="2813" width="9" style="55"/>
    <col min="2814" max="2814" width="3.44140625" style="55" customWidth="1"/>
    <col min="2815" max="2815" width="18.6640625" style="55" customWidth="1"/>
    <col min="2816" max="2867" width="2.6640625" style="55" customWidth="1"/>
    <col min="2868" max="2868" width="3.44140625" style="55" bestFit="1" customWidth="1"/>
    <col min="2869" max="2869" width="2.6640625" style="55" customWidth="1"/>
    <col min="2870" max="2870" width="4.44140625" style="55" bestFit="1" customWidth="1"/>
    <col min="2871" max="2875" width="2.6640625" style="55" customWidth="1"/>
    <col min="2876" max="3069" width="9" style="55"/>
    <col min="3070" max="3070" width="3.44140625" style="55" customWidth="1"/>
    <col min="3071" max="3071" width="18.6640625" style="55" customWidth="1"/>
    <col min="3072" max="3123" width="2.6640625" style="55" customWidth="1"/>
    <col min="3124" max="3124" width="3.44140625" style="55" bestFit="1" customWidth="1"/>
    <col min="3125" max="3125" width="2.6640625" style="55" customWidth="1"/>
    <col min="3126" max="3126" width="4.44140625" style="55" bestFit="1" customWidth="1"/>
    <col min="3127" max="3131" width="2.6640625" style="55" customWidth="1"/>
    <col min="3132" max="3325" width="9" style="55"/>
    <col min="3326" max="3326" width="3.44140625" style="55" customWidth="1"/>
    <col min="3327" max="3327" width="18.6640625" style="55" customWidth="1"/>
    <col min="3328" max="3379" width="2.6640625" style="55" customWidth="1"/>
    <col min="3380" max="3380" width="3.44140625" style="55" bestFit="1" customWidth="1"/>
    <col min="3381" max="3381" width="2.6640625" style="55" customWidth="1"/>
    <col min="3382" max="3382" width="4.44140625" style="55" bestFit="1" customWidth="1"/>
    <col min="3383" max="3387" width="2.6640625" style="55" customWidth="1"/>
    <col min="3388" max="3581" width="9" style="55"/>
    <col min="3582" max="3582" width="3.44140625" style="55" customWidth="1"/>
    <col min="3583" max="3583" width="18.6640625" style="55" customWidth="1"/>
    <col min="3584" max="3635" width="2.6640625" style="55" customWidth="1"/>
    <col min="3636" max="3636" width="3.44140625" style="55" bestFit="1" customWidth="1"/>
    <col min="3637" max="3637" width="2.6640625" style="55" customWidth="1"/>
    <col min="3638" max="3638" width="4.44140625" style="55" bestFit="1" customWidth="1"/>
    <col min="3639" max="3643" width="2.6640625" style="55" customWidth="1"/>
    <col min="3644" max="3837" width="9" style="55"/>
    <col min="3838" max="3838" width="3.44140625" style="55" customWidth="1"/>
    <col min="3839" max="3839" width="18.6640625" style="55" customWidth="1"/>
    <col min="3840" max="3891" width="2.6640625" style="55" customWidth="1"/>
    <col min="3892" max="3892" width="3.44140625" style="55" bestFit="1" customWidth="1"/>
    <col min="3893" max="3893" width="2.6640625" style="55" customWidth="1"/>
    <col min="3894" max="3894" width="4.44140625" style="55" bestFit="1" customWidth="1"/>
    <col min="3895" max="3899" width="2.6640625" style="55" customWidth="1"/>
    <col min="3900" max="4093" width="9" style="55"/>
    <col min="4094" max="4094" width="3.44140625" style="55" customWidth="1"/>
    <col min="4095" max="4095" width="18.6640625" style="55" customWidth="1"/>
    <col min="4096" max="4147" width="2.6640625" style="55" customWidth="1"/>
    <col min="4148" max="4148" width="3.44140625" style="55" bestFit="1" customWidth="1"/>
    <col min="4149" max="4149" width="2.6640625" style="55" customWidth="1"/>
    <col min="4150" max="4150" width="4.44140625" style="55" bestFit="1" customWidth="1"/>
    <col min="4151" max="4155" width="2.6640625" style="55" customWidth="1"/>
    <col min="4156" max="4349" width="9" style="55"/>
    <col min="4350" max="4350" width="3.44140625" style="55" customWidth="1"/>
    <col min="4351" max="4351" width="18.6640625" style="55" customWidth="1"/>
    <col min="4352" max="4403" width="2.6640625" style="55" customWidth="1"/>
    <col min="4404" max="4404" width="3.44140625" style="55" bestFit="1" customWidth="1"/>
    <col min="4405" max="4405" width="2.6640625" style="55" customWidth="1"/>
    <col min="4406" max="4406" width="4.44140625" style="55" bestFit="1" customWidth="1"/>
    <col min="4407" max="4411" width="2.6640625" style="55" customWidth="1"/>
    <col min="4412" max="4605" width="9" style="55"/>
    <col min="4606" max="4606" width="3.44140625" style="55" customWidth="1"/>
    <col min="4607" max="4607" width="18.6640625" style="55" customWidth="1"/>
    <col min="4608" max="4659" width="2.6640625" style="55" customWidth="1"/>
    <col min="4660" max="4660" width="3.44140625" style="55" bestFit="1" customWidth="1"/>
    <col min="4661" max="4661" width="2.6640625" style="55" customWidth="1"/>
    <col min="4662" max="4662" width="4.44140625" style="55" bestFit="1" customWidth="1"/>
    <col min="4663" max="4667" width="2.6640625" style="55" customWidth="1"/>
    <col min="4668" max="4861" width="9" style="55"/>
    <col min="4862" max="4862" width="3.44140625" style="55" customWidth="1"/>
    <col min="4863" max="4863" width="18.6640625" style="55" customWidth="1"/>
    <col min="4864" max="4915" width="2.6640625" style="55" customWidth="1"/>
    <col min="4916" max="4916" width="3.44140625" style="55" bestFit="1" customWidth="1"/>
    <col min="4917" max="4917" width="2.6640625" style="55" customWidth="1"/>
    <col min="4918" max="4918" width="4.44140625" style="55" bestFit="1" customWidth="1"/>
    <col min="4919" max="4923" width="2.6640625" style="55" customWidth="1"/>
    <col min="4924" max="5117" width="9" style="55"/>
    <col min="5118" max="5118" width="3.44140625" style="55" customWidth="1"/>
    <col min="5119" max="5119" width="18.6640625" style="55" customWidth="1"/>
    <col min="5120" max="5171" width="2.6640625" style="55" customWidth="1"/>
    <col min="5172" max="5172" width="3.44140625" style="55" bestFit="1" customWidth="1"/>
    <col min="5173" max="5173" width="2.6640625" style="55" customWidth="1"/>
    <col min="5174" max="5174" width="4.44140625" style="55" bestFit="1" customWidth="1"/>
    <col min="5175" max="5179" width="2.6640625" style="55" customWidth="1"/>
    <col min="5180" max="5373" width="9" style="55"/>
    <col min="5374" max="5374" width="3.44140625" style="55" customWidth="1"/>
    <col min="5375" max="5375" width="18.6640625" style="55" customWidth="1"/>
    <col min="5376" max="5427" width="2.6640625" style="55" customWidth="1"/>
    <col min="5428" max="5428" width="3.44140625" style="55" bestFit="1" customWidth="1"/>
    <col min="5429" max="5429" width="2.6640625" style="55" customWidth="1"/>
    <col min="5430" max="5430" width="4.44140625" style="55" bestFit="1" customWidth="1"/>
    <col min="5431" max="5435" width="2.6640625" style="55" customWidth="1"/>
    <col min="5436" max="5629" width="9" style="55"/>
    <col min="5630" max="5630" width="3.44140625" style="55" customWidth="1"/>
    <col min="5631" max="5631" width="18.6640625" style="55" customWidth="1"/>
    <col min="5632" max="5683" width="2.6640625" style="55" customWidth="1"/>
    <col min="5684" max="5684" width="3.44140625" style="55" bestFit="1" customWidth="1"/>
    <col min="5685" max="5685" width="2.6640625" style="55" customWidth="1"/>
    <col min="5686" max="5686" width="4.44140625" style="55" bestFit="1" customWidth="1"/>
    <col min="5687" max="5691" width="2.6640625" style="55" customWidth="1"/>
    <col min="5692" max="5885" width="9" style="55"/>
    <col min="5886" max="5886" width="3.44140625" style="55" customWidth="1"/>
    <col min="5887" max="5887" width="18.6640625" style="55" customWidth="1"/>
    <col min="5888" max="5939" width="2.6640625" style="55" customWidth="1"/>
    <col min="5940" max="5940" width="3.44140625" style="55" bestFit="1" customWidth="1"/>
    <col min="5941" max="5941" width="2.6640625" style="55" customWidth="1"/>
    <col min="5942" max="5942" width="4.44140625" style="55" bestFit="1" customWidth="1"/>
    <col min="5943" max="5947" width="2.6640625" style="55" customWidth="1"/>
    <col min="5948" max="6141" width="9" style="55"/>
    <col min="6142" max="6142" width="3.44140625" style="55" customWidth="1"/>
    <col min="6143" max="6143" width="18.6640625" style="55" customWidth="1"/>
    <col min="6144" max="6195" width="2.6640625" style="55" customWidth="1"/>
    <col min="6196" max="6196" width="3.44140625" style="55" bestFit="1" customWidth="1"/>
    <col min="6197" max="6197" width="2.6640625" style="55" customWidth="1"/>
    <col min="6198" max="6198" width="4.44140625" style="55" bestFit="1" customWidth="1"/>
    <col min="6199" max="6203" width="2.6640625" style="55" customWidth="1"/>
    <col min="6204" max="6397" width="9" style="55"/>
    <col min="6398" max="6398" width="3.44140625" style="55" customWidth="1"/>
    <col min="6399" max="6399" width="18.6640625" style="55" customWidth="1"/>
    <col min="6400" max="6451" width="2.6640625" style="55" customWidth="1"/>
    <col min="6452" max="6452" width="3.44140625" style="55" bestFit="1" customWidth="1"/>
    <col min="6453" max="6453" width="2.6640625" style="55" customWidth="1"/>
    <col min="6454" max="6454" width="4.44140625" style="55" bestFit="1" customWidth="1"/>
    <col min="6455" max="6459" width="2.6640625" style="55" customWidth="1"/>
    <col min="6460" max="6653" width="9" style="55"/>
    <col min="6654" max="6654" width="3.44140625" style="55" customWidth="1"/>
    <col min="6655" max="6655" width="18.6640625" style="55" customWidth="1"/>
    <col min="6656" max="6707" width="2.6640625" style="55" customWidth="1"/>
    <col min="6708" max="6708" width="3.44140625" style="55" bestFit="1" customWidth="1"/>
    <col min="6709" max="6709" width="2.6640625" style="55" customWidth="1"/>
    <col min="6710" max="6710" width="4.44140625" style="55" bestFit="1" customWidth="1"/>
    <col min="6711" max="6715" width="2.6640625" style="55" customWidth="1"/>
    <col min="6716" max="6909" width="9" style="55"/>
    <col min="6910" max="6910" width="3.44140625" style="55" customWidth="1"/>
    <col min="6911" max="6911" width="18.6640625" style="55" customWidth="1"/>
    <col min="6912" max="6963" width="2.6640625" style="55" customWidth="1"/>
    <col min="6964" max="6964" width="3.44140625" style="55" bestFit="1" customWidth="1"/>
    <col min="6965" max="6965" width="2.6640625" style="55" customWidth="1"/>
    <col min="6966" max="6966" width="4.44140625" style="55" bestFit="1" customWidth="1"/>
    <col min="6967" max="6971" width="2.6640625" style="55" customWidth="1"/>
    <col min="6972" max="7165" width="9" style="55"/>
    <col min="7166" max="7166" width="3.44140625" style="55" customWidth="1"/>
    <col min="7167" max="7167" width="18.6640625" style="55" customWidth="1"/>
    <col min="7168" max="7219" width="2.6640625" style="55" customWidth="1"/>
    <col min="7220" max="7220" width="3.44140625" style="55" bestFit="1" customWidth="1"/>
    <col min="7221" max="7221" width="2.6640625" style="55" customWidth="1"/>
    <col min="7222" max="7222" width="4.44140625" style="55" bestFit="1" customWidth="1"/>
    <col min="7223" max="7227" width="2.6640625" style="55" customWidth="1"/>
    <col min="7228" max="7421" width="9" style="55"/>
    <col min="7422" max="7422" width="3.44140625" style="55" customWidth="1"/>
    <col min="7423" max="7423" width="18.6640625" style="55" customWidth="1"/>
    <col min="7424" max="7475" width="2.6640625" style="55" customWidth="1"/>
    <col min="7476" max="7476" width="3.44140625" style="55" bestFit="1" customWidth="1"/>
    <col min="7477" max="7477" width="2.6640625" style="55" customWidth="1"/>
    <col min="7478" max="7478" width="4.44140625" style="55" bestFit="1" customWidth="1"/>
    <col min="7479" max="7483" width="2.6640625" style="55" customWidth="1"/>
    <col min="7484" max="7677" width="9" style="55"/>
    <col min="7678" max="7678" width="3.44140625" style="55" customWidth="1"/>
    <col min="7679" max="7679" width="18.6640625" style="55" customWidth="1"/>
    <col min="7680" max="7731" width="2.6640625" style="55" customWidth="1"/>
    <col min="7732" max="7732" width="3.44140625" style="55" bestFit="1" customWidth="1"/>
    <col min="7733" max="7733" width="2.6640625" style="55" customWidth="1"/>
    <col min="7734" max="7734" width="4.44140625" style="55" bestFit="1" customWidth="1"/>
    <col min="7735" max="7739" width="2.6640625" style="55" customWidth="1"/>
    <col min="7740" max="7933" width="9" style="55"/>
    <col min="7934" max="7934" width="3.44140625" style="55" customWidth="1"/>
    <col min="7935" max="7935" width="18.6640625" style="55" customWidth="1"/>
    <col min="7936" max="7987" width="2.6640625" style="55" customWidth="1"/>
    <col min="7988" max="7988" width="3.44140625" style="55" bestFit="1" customWidth="1"/>
    <col min="7989" max="7989" width="2.6640625" style="55" customWidth="1"/>
    <col min="7990" max="7990" width="4.44140625" style="55" bestFit="1" customWidth="1"/>
    <col min="7991" max="7995" width="2.6640625" style="55" customWidth="1"/>
    <col min="7996" max="8189" width="9" style="55"/>
    <col min="8190" max="8190" width="3.44140625" style="55" customWidth="1"/>
    <col min="8191" max="8191" width="18.6640625" style="55" customWidth="1"/>
    <col min="8192" max="8243" width="2.6640625" style="55" customWidth="1"/>
    <col min="8244" max="8244" width="3.44140625" style="55" bestFit="1" customWidth="1"/>
    <col min="8245" max="8245" width="2.6640625" style="55" customWidth="1"/>
    <col min="8246" max="8246" width="4.44140625" style="55" bestFit="1" customWidth="1"/>
    <col min="8247" max="8251" width="2.6640625" style="55" customWidth="1"/>
    <col min="8252" max="8445" width="9" style="55"/>
    <col min="8446" max="8446" width="3.44140625" style="55" customWidth="1"/>
    <col min="8447" max="8447" width="18.6640625" style="55" customWidth="1"/>
    <col min="8448" max="8499" width="2.6640625" style="55" customWidth="1"/>
    <col min="8500" max="8500" width="3.44140625" style="55" bestFit="1" customWidth="1"/>
    <col min="8501" max="8501" width="2.6640625" style="55" customWidth="1"/>
    <col min="8502" max="8502" width="4.44140625" style="55" bestFit="1" customWidth="1"/>
    <col min="8503" max="8507" width="2.6640625" style="55" customWidth="1"/>
    <col min="8508" max="8701" width="9" style="55"/>
    <col min="8702" max="8702" width="3.44140625" style="55" customWidth="1"/>
    <col min="8703" max="8703" width="18.6640625" style="55" customWidth="1"/>
    <col min="8704" max="8755" width="2.6640625" style="55" customWidth="1"/>
    <col min="8756" max="8756" width="3.44140625" style="55" bestFit="1" customWidth="1"/>
    <col min="8757" max="8757" width="2.6640625" style="55" customWidth="1"/>
    <col min="8758" max="8758" width="4.44140625" style="55" bestFit="1" customWidth="1"/>
    <col min="8759" max="8763" width="2.6640625" style="55" customWidth="1"/>
    <col min="8764" max="8957" width="9" style="55"/>
    <col min="8958" max="8958" width="3.44140625" style="55" customWidth="1"/>
    <col min="8959" max="8959" width="18.6640625" style="55" customWidth="1"/>
    <col min="8960" max="9011" width="2.6640625" style="55" customWidth="1"/>
    <col min="9012" max="9012" width="3.44140625" style="55" bestFit="1" customWidth="1"/>
    <col min="9013" max="9013" width="2.6640625" style="55" customWidth="1"/>
    <col min="9014" max="9014" width="4.44140625" style="55" bestFit="1" customWidth="1"/>
    <col min="9015" max="9019" width="2.6640625" style="55" customWidth="1"/>
    <col min="9020" max="9213" width="9" style="55"/>
    <col min="9214" max="9214" width="3.44140625" style="55" customWidth="1"/>
    <col min="9215" max="9215" width="18.6640625" style="55" customWidth="1"/>
    <col min="9216" max="9267" width="2.6640625" style="55" customWidth="1"/>
    <col min="9268" max="9268" width="3.44140625" style="55" bestFit="1" customWidth="1"/>
    <col min="9269" max="9269" width="2.6640625" style="55" customWidth="1"/>
    <col min="9270" max="9270" width="4.44140625" style="55" bestFit="1" customWidth="1"/>
    <col min="9271" max="9275" width="2.6640625" style="55" customWidth="1"/>
    <col min="9276" max="9469" width="9" style="55"/>
    <col min="9470" max="9470" width="3.44140625" style="55" customWidth="1"/>
    <col min="9471" max="9471" width="18.6640625" style="55" customWidth="1"/>
    <col min="9472" max="9523" width="2.6640625" style="55" customWidth="1"/>
    <col min="9524" max="9524" width="3.44140625" style="55" bestFit="1" customWidth="1"/>
    <col min="9525" max="9525" width="2.6640625" style="55" customWidth="1"/>
    <col min="9526" max="9526" width="4.44140625" style="55" bestFit="1" customWidth="1"/>
    <col min="9527" max="9531" width="2.6640625" style="55" customWidth="1"/>
    <col min="9532" max="9725" width="9" style="55"/>
    <col min="9726" max="9726" width="3.44140625" style="55" customWidth="1"/>
    <col min="9727" max="9727" width="18.6640625" style="55" customWidth="1"/>
    <col min="9728" max="9779" width="2.6640625" style="55" customWidth="1"/>
    <col min="9780" max="9780" width="3.44140625" style="55" bestFit="1" customWidth="1"/>
    <col min="9781" max="9781" width="2.6640625" style="55" customWidth="1"/>
    <col min="9782" max="9782" width="4.44140625" style="55" bestFit="1" customWidth="1"/>
    <col min="9783" max="9787" width="2.6640625" style="55" customWidth="1"/>
    <col min="9788" max="9981" width="9" style="55"/>
    <col min="9982" max="9982" width="3.44140625" style="55" customWidth="1"/>
    <col min="9983" max="9983" width="18.6640625" style="55" customWidth="1"/>
    <col min="9984" max="10035" width="2.6640625" style="55" customWidth="1"/>
    <col min="10036" max="10036" width="3.44140625" style="55" bestFit="1" customWidth="1"/>
    <col min="10037" max="10037" width="2.6640625" style="55" customWidth="1"/>
    <col min="10038" max="10038" width="4.44140625" style="55" bestFit="1" customWidth="1"/>
    <col min="10039" max="10043" width="2.6640625" style="55" customWidth="1"/>
    <col min="10044" max="10237" width="9" style="55"/>
    <col min="10238" max="10238" width="3.44140625" style="55" customWidth="1"/>
    <col min="10239" max="10239" width="18.6640625" style="55" customWidth="1"/>
    <col min="10240" max="10291" width="2.6640625" style="55" customWidth="1"/>
    <col min="10292" max="10292" width="3.44140625" style="55" bestFit="1" customWidth="1"/>
    <col min="10293" max="10293" width="2.6640625" style="55" customWidth="1"/>
    <col min="10294" max="10294" width="4.44140625" style="55" bestFit="1" customWidth="1"/>
    <col min="10295" max="10299" width="2.6640625" style="55" customWidth="1"/>
    <col min="10300" max="10493" width="9" style="55"/>
    <col min="10494" max="10494" width="3.44140625" style="55" customWidth="1"/>
    <col min="10495" max="10495" width="18.6640625" style="55" customWidth="1"/>
    <col min="10496" max="10547" width="2.6640625" style="55" customWidth="1"/>
    <col min="10548" max="10548" width="3.44140625" style="55" bestFit="1" customWidth="1"/>
    <col min="10549" max="10549" width="2.6640625" style="55" customWidth="1"/>
    <col min="10550" max="10550" width="4.44140625" style="55" bestFit="1" customWidth="1"/>
    <col min="10551" max="10555" width="2.6640625" style="55" customWidth="1"/>
    <col min="10556" max="10749" width="9" style="55"/>
    <col min="10750" max="10750" width="3.44140625" style="55" customWidth="1"/>
    <col min="10751" max="10751" width="18.6640625" style="55" customWidth="1"/>
    <col min="10752" max="10803" width="2.6640625" style="55" customWidth="1"/>
    <col min="10804" max="10804" width="3.44140625" style="55" bestFit="1" customWidth="1"/>
    <col min="10805" max="10805" width="2.6640625" style="55" customWidth="1"/>
    <col min="10806" max="10806" width="4.44140625" style="55" bestFit="1" customWidth="1"/>
    <col min="10807" max="10811" width="2.6640625" style="55" customWidth="1"/>
    <col min="10812" max="11005" width="9" style="55"/>
    <col min="11006" max="11006" width="3.44140625" style="55" customWidth="1"/>
    <col min="11007" max="11007" width="18.6640625" style="55" customWidth="1"/>
    <col min="11008" max="11059" width="2.6640625" style="55" customWidth="1"/>
    <col min="11060" max="11060" width="3.44140625" style="55" bestFit="1" customWidth="1"/>
    <col min="11061" max="11061" width="2.6640625" style="55" customWidth="1"/>
    <col min="11062" max="11062" width="4.44140625" style="55" bestFit="1" customWidth="1"/>
    <col min="11063" max="11067" width="2.6640625" style="55" customWidth="1"/>
    <col min="11068" max="11261" width="9" style="55"/>
    <col min="11262" max="11262" width="3.44140625" style="55" customWidth="1"/>
    <col min="11263" max="11263" width="18.6640625" style="55" customWidth="1"/>
    <col min="11264" max="11315" width="2.6640625" style="55" customWidth="1"/>
    <col min="11316" max="11316" width="3.44140625" style="55" bestFit="1" customWidth="1"/>
    <col min="11317" max="11317" width="2.6640625" style="55" customWidth="1"/>
    <col min="11318" max="11318" width="4.44140625" style="55" bestFit="1" customWidth="1"/>
    <col min="11319" max="11323" width="2.6640625" style="55" customWidth="1"/>
    <col min="11324" max="11517" width="9" style="55"/>
    <col min="11518" max="11518" width="3.44140625" style="55" customWidth="1"/>
    <col min="11519" max="11519" width="18.6640625" style="55" customWidth="1"/>
    <col min="11520" max="11571" width="2.6640625" style="55" customWidth="1"/>
    <col min="11572" max="11572" width="3.44140625" style="55" bestFit="1" customWidth="1"/>
    <col min="11573" max="11573" width="2.6640625" style="55" customWidth="1"/>
    <col min="11574" max="11574" width="4.44140625" style="55" bestFit="1" customWidth="1"/>
    <col min="11575" max="11579" width="2.6640625" style="55" customWidth="1"/>
    <col min="11580" max="11773" width="9" style="55"/>
    <col min="11774" max="11774" width="3.44140625" style="55" customWidth="1"/>
    <col min="11775" max="11775" width="18.6640625" style="55" customWidth="1"/>
    <col min="11776" max="11827" width="2.6640625" style="55" customWidth="1"/>
    <col min="11828" max="11828" width="3.44140625" style="55" bestFit="1" customWidth="1"/>
    <col min="11829" max="11829" width="2.6640625" style="55" customWidth="1"/>
    <col min="11830" max="11830" width="4.44140625" style="55" bestFit="1" customWidth="1"/>
    <col min="11831" max="11835" width="2.6640625" style="55" customWidth="1"/>
    <col min="11836" max="12029" width="9" style="55"/>
    <col min="12030" max="12030" width="3.44140625" style="55" customWidth="1"/>
    <col min="12031" max="12031" width="18.6640625" style="55" customWidth="1"/>
    <col min="12032" max="12083" width="2.6640625" style="55" customWidth="1"/>
    <col min="12084" max="12084" width="3.44140625" style="55" bestFit="1" customWidth="1"/>
    <col min="12085" max="12085" width="2.6640625" style="55" customWidth="1"/>
    <col min="12086" max="12086" width="4.44140625" style="55" bestFit="1" customWidth="1"/>
    <col min="12087" max="12091" width="2.6640625" style="55" customWidth="1"/>
    <col min="12092" max="12285" width="9" style="55"/>
    <col min="12286" max="12286" width="3.44140625" style="55" customWidth="1"/>
    <col min="12287" max="12287" width="18.6640625" style="55" customWidth="1"/>
    <col min="12288" max="12339" width="2.6640625" style="55" customWidth="1"/>
    <col min="12340" max="12340" width="3.44140625" style="55" bestFit="1" customWidth="1"/>
    <col min="12341" max="12341" width="2.6640625" style="55" customWidth="1"/>
    <col min="12342" max="12342" width="4.44140625" style="55" bestFit="1" customWidth="1"/>
    <col min="12343" max="12347" width="2.6640625" style="55" customWidth="1"/>
    <col min="12348" max="12541" width="9" style="55"/>
    <col min="12542" max="12542" width="3.44140625" style="55" customWidth="1"/>
    <col min="12543" max="12543" width="18.6640625" style="55" customWidth="1"/>
    <col min="12544" max="12595" width="2.6640625" style="55" customWidth="1"/>
    <col min="12596" max="12596" width="3.44140625" style="55" bestFit="1" customWidth="1"/>
    <col min="12597" max="12597" width="2.6640625" style="55" customWidth="1"/>
    <col min="12598" max="12598" width="4.44140625" style="55" bestFit="1" customWidth="1"/>
    <col min="12599" max="12603" width="2.6640625" style="55" customWidth="1"/>
    <col min="12604" max="12797" width="9" style="55"/>
    <col min="12798" max="12798" width="3.44140625" style="55" customWidth="1"/>
    <col min="12799" max="12799" width="18.6640625" style="55" customWidth="1"/>
    <col min="12800" max="12851" width="2.6640625" style="55" customWidth="1"/>
    <col min="12852" max="12852" width="3.44140625" style="55" bestFit="1" customWidth="1"/>
    <col min="12853" max="12853" width="2.6640625" style="55" customWidth="1"/>
    <col min="12854" max="12854" width="4.44140625" style="55" bestFit="1" customWidth="1"/>
    <col min="12855" max="12859" width="2.6640625" style="55" customWidth="1"/>
    <col min="12860" max="13053" width="9" style="55"/>
    <col min="13054" max="13054" width="3.44140625" style="55" customWidth="1"/>
    <col min="13055" max="13055" width="18.6640625" style="55" customWidth="1"/>
    <col min="13056" max="13107" width="2.6640625" style="55" customWidth="1"/>
    <col min="13108" max="13108" width="3.44140625" style="55" bestFit="1" customWidth="1"/>
    <col min="13109" max="13109" width="2.6640625" style="55" customWidth="1"/>
    <col min="13110" max="13110" width="4.44140625" style="55" bestFit="1" customWidth="1"/>
    <col min="13111" max="13115" width="2.6640625" style="55" customWidth="1"/>
    <col min="13116" max="13309" width="9" style="55"/>
    <col min="13310" max="13310" width="3.44140625" style="55" customWidth="1"/>
    <col min="13311" max="13311" width="18.6640625" style="55" customWidth="1"/>
    <col min="13312" max="13363" width="2.6640625" style="55" customWidth="1"/>
    <col min="13364" max="13364" width="3.44140625" style="55" bestFit="1" customWidth="1"/>
    <col min="13365" max="13365" width="2.6640625" style="55" customWidth="1"/>
    <col min="13366" max="13366" width="4.44140625" style="55" bestFit="1" customWidth="1"/>
    <col min="13367" max="13371" width="2.6640625" style="55" customWidth="1"/>
    <col min="13372" max="13565" width="9" style="55"/>
    <col min="13566" max="13566" width="3.44140625" style="55" customWidth="1"/>
    <col min="13567" max="13567" width="18.6640625" style="55" customWidth="1"/>
    <col min="13568" max="13619" width="2.6640625" style="55" customWidth="1"/>
    <col min="13620" max="13620" width="3.44140625" style="55" bestFit="1" customWidth="1"/>
    <col min="13621" max="13621" width="2.6640625" style="55" customWidth="1"/>
    <col min="13622" max="13622" width="4.44140625" style="55" bestFit="1" customWidth="1"/>
    <col min="13623" max="13627" width="2.6640625" style="55" customWidth="1"/>
    <col min="13628" max="13821" width="9" style="55"/>
    <col min="13822" max="13822" width="3.44140625" style="55" customWidth="1"/>
    <col min="13823" max="13823" width="18.6640625" style="55" customWidth="1"/>
    <col min="13824" max="13875" width="2.6640625" style="55" customWidth="1"/>
    <col min="13876" max="13876" width="3.44140625" style="55" bestFit="1" customWidth="1"/>
    <col min="13877" max="13877" width="2.6640625" style="55" customWidth="1"/>
    <col min="13878" max="13878" width="4.44140625" style="55" bestFit="1" customWidth="1"/>
    <col min="13879" max="13883" width="2.6640625" style="55" customWidth="1"/>
    <col min="13884" max="14077" width="9" style="55"/>
    <col min="14078" max="14078" width="3.44140625" style="55" customWidth="1"/>
    <col min="14079" max="14079" width="18.6640625" style="55" customWidth="1"/>
    <col min="14080" max="14131" width="2.6640625" style="55" customWidth="1"/>
    <col min="14132" max="14132" width="3.44140625" style="55" bestFit="1" customWidth="1"/>
    <col min="14133" max="14133" width="2.6640625" style="55" customWidth="1"/>
    <col min="14134" max="14134" width="4.44140625" style="55" bestFit="1" customWidth="1"/>
    <col min="14135" max="14139" width="2.6640625" style="55" customWidth="1"/>
    <col min="14140" max="14333" width="9" style="55"/>
    <col min="14334" max="14334" width="3.44140625" style="55" customWidth="1"/>
    <col min="14335" max="14335" width="18.6640625" style="55" customWidth="1"/>
    <col min="14336" max="14387" width="2.6640625" style="55" customWidth="1"/>
    <col min="14388" max="14388" width="3.44140625" style="55" bestFit="1" customWidth="1"/>
    <col min="14389" max="14389" width="2.6640625" style="55" customWidth="1"/>
    <col min="14390" max="14390" width="4.44140625" style="55" bestFit="1" customWidth="1"/>
    <col min="14391" max="14395" width="2.6640625" style="55" customWidth="1"/>
    <col min="14396" max="14589" width="9" style="55"/>
    <col min="14590" max="14590" width="3.44140625" style="55" customWidth="1"/>
    <col min="14591" max="14591" width="18.6640625" style="55" customWidth="1"/>
    <col min="14592" max="14643" width="2.6640625" style="55" customWidth="1"/>
    <col min="14644" max="14644" width="3.44140625" style="55" bestFit="1" customWidth="1"/>
    <col min="14645" max="14645" width="2.6640625" style="55" customWidth="1"/>
    <col min="14646" max="14646" width="4.44140625" style="55" bestFit="1" customWidth="1"/>
    <col min="14647" max="14651" width="2.6640625" style="55" customWidth="1"/>
    <col min="14652" max="14845" width="9" style="55"/>
    <col min="14846" max="14846" width="3.44140625" style="55" customWidth="1"/>
    <col min="14847" max="14847" width="18.6640625" style="55" customWidth="1"/>
    <col min="14848" max="14899" width="2.6640625" style="55" customWidth="1"/>
    <col min="14900" max="14900" width="3.44140625" style="55" bestFit="1" customWidth="1"/>
    <col min="14901" max="14901" width="2.6640625" style="55" customWidth="1"/>
    <col min="14902" max="14902" width="4.44140625" style="55" bestFit="1" customWidth="1"/>
    <col min="14903" max="14907" width="2.6640625" style="55" customWidth="1"/>
    <col min="14908" max="15101" width="9" style="55"/>
    <col min="15102" max="15102" width="3.44140625" style="55" customWidth="1"/>
    <col min="15103" max="15103" width="18.6640625" style="55" customWidth="1"/>
    <col min="15104" max="15155" width="2.6640625" style="55" customWidth="1"/>
    <col min="15156" max="15156" width="3.44140625" style="55" bestFit="1" customWidth="1"/>
    <col min="15157" max="15157" width="2.6640625" style="55" customWidth="1"/>
    <col min="15158" max="15158" width="4.44140625" style="55" bestFit="1" customWidth="1"/>
    <col min="15159" max="15163" width="2.6640625" style="55" customWidth="1"/>
    <col min="15164" max="15357" width="9" style="55"/>
    <col min="15358" max="15358" width="3.44140625" style="55" customWidth="1"/>
    <col min="15359" max="15359" width="18.6640625" style="55" customWidth="1"/>
    <col min="15360" max="15411" width="2.6640625" style="55" customWidth="1"/>
    <col min="15412" max="15412" width="3.44140625" style="55" bestFit="1" customWidth="1"/>
    <col min="15413" max="15413" width="2.6640625" style="55" customWidth="1"/>
    <col min="15414" max="15414" width="4.44140625" style="55" bestFit="1" customWidth="1"/>
    <col min="15415" max="15419" width="2.6640625" style="55" customWidth="1"/>
    <col min="15420" max="15613" width="9" style="55"/>
    <col min="15614" max="15614" width="3.44140625" style="55" customWidth="1"/>
    <col min="15615" max="15615" width="18.6640625" style="55" customWidth="1"/>
    <col min="15616" max="15667" width="2.6640625" style="55" customWidth="1"/>
    <col min="15668" max="15668" width="3.44140625" style="55" bestFit="1" customWidth="1"/>
    <col min="15669" max="15669" width="2.6640625" style="55" customWidth="1"/>
    <col min="15670" max="15670" width="4.44140625" style="55" bestFit="1" customWidth="1"/>
    <col min="15671" max="15675" width="2.6640625" style="55" customWidth="1"/>
    <col min="15676" max="15869" width="9" style="55"/>
    <col min="15870" max="15870" width="3.44140625" style="55" customWidth="1"/>
    <col min="15871" max="15871" width="18.6640625" style="55" customWidth="1"/>
    <col min="15872" max="15923" width="2.6640625" style="55" customWidth="1"/>
    <col min="15924" max="15924" width="3.44140625" style="55" bestFit="1" customWidth="1"/>
    <col min="15925" max="15925" width="2.6640625" style="55" customWidth="1"/>
    <col min="15926" max="15926" width="4.44140625" style="55" bestFit="1" customWidth="1"/>
    <col min="15927" max="15931" width="2.6640625" style="55" customWidth="1"/>
    <col min="15932" max="16125" width="9" style="55"/>
    <col min="16126" max="16126" width="3.44140625" style="55" customWidth="1"/>
    <col min="16127" max="16127" width="18.6640625" style="55" customWidth="1"/>
    <col min="16128" max="16179" width="2.6640625" style="55" customWidth="1"/>
    <col min="16180" max="16180" width="3.44140625" style="55" bestFit="1" customWidth="1"/>
    <col min="16181" max="16181" width="2.6640625" style="55" customWidth="1"/>
    <col min="16182" max="16182" width="4.44140625" style="55" bestFit="1" customWidth="1"/>
    <col min="16183" max="16187" width="2.6640625" style="55" customWidth="1"/>
    <col min="16188" max="16384" width="9" style="55"/>
  </cols>
  <sheetData>
    <row r="1" spans="1:58" ht="19.2" x14ac:dyDescent="0.2">
      <c r="A1" s="224" t="s">
        <v>86</v>
      </c>
      <c r="B1" s="687"/>
      <c r="C1" s="687"/>
      <c r="D1" s="687"/>
      <c r="E1" s="687"/>
      <c r="F1" s="687"/>
      <c r="G1" s="687"/>
      <c r="H1" s="687"/>
      <c r="I1" s="687"/>
      <c r="J1" s="687"/>
      <c r="K1" s="687"/>
      <c r="L1" s="687"/>
      <c r="M1" s="687"/>
      <c r="N1" s="687"/>
      <c r="O1" s="687"/>
      <c r="P1" s="687"/>
      <c r="Q1" s="687"/>
      <c r="R1" s="687"/>
      <c r="S1" s="687"/>
      <c r="T1" s="687"/>
      <c r="U1" s="687"/>
      <c r="V1" s="687"/>
      <c r="W1" s="687"/>
      <c r="X1" s="687"/>
      <c r="Y1" s="687"/>
      <c r="Z1" s="687"/>
      <c r="AA1" s="687"/>
      <c r="AB1" s="687"/>
      <c r="AC1" s="687"/>
      <c r="AD1" s="687"/>
      <c r="AE1" s="687"/>
      <c r="AF1" s="687"/>
      <c r="AG1" s="687"/>
      <c r="AH1" s="687"/>
      <c r="AI1" s="687"/>
      <c r="AJ1" s="687"/>
      <c r="AK1" s="687"/>
      <c r="AL1" s="687"/>
      <c r="AM1" s="687"/>
      <c r="AN1" s="687"/>
      <c r="AO1" s="687"/>
      <c r="AP1" s="687"/>
      <c r="AQ1" s="687"/>
      <c r="AR1" s="687"/>
      <c r="AS1" s="687"/>
      <c r="AT1" s="687"/>
      <c r="AU1" s="687"/>
      <c r="AV1" s="687"/>
      <c r="AW1" s="687"/>
      <c r="AX1" s="687"/>
      <c r="AY1" s="687"/>
      <c r="AZ1" s="687"/>
      <c r="BA1" s="687"/>
      <c r="BB1" s="687"/>
      <c r="BC1" s="687"/>
      <c r="BD1" s="687"/>
      <c r="BE1" s="687"/>
      <c r="BF1" s="687"/>
    </row>
    <row r="2" spans="1:58" ht="19.2" x14ac:dyDescent="0.2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1"/>
      <c r="BD2" s="56"/>
      <c r="BE2" s="56"/>
      <c r="BF2" s="56"/>
    </row>
    <row r="3" spans="1:58" x14ac:dyDescent="0.2"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</row>
    <row r="4" spans="1:58" ht="13.5" customHeight="1" thickBot="1" x14ac:dyDescent="0.25">
      <c r="A4" s="57"/>
      <c r="B4" s="154" t="s">
        <v>42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163"/>
      <c r="BD4" s="59"/>
      <c r="BE4" s="59"/>
      <c r="BF4" s="59"/>
    </row>
    <row r="5" spans="1:58" ht="15" customHeight="1" x14ac:dyDescent="0.2">
      <c r="A5" s="683" t="s">
        <v>43</v>
      </c>
      <c r="B5" s="684"/>
      <c r="C5" s="60"/>
      <c r="D5" s="674">
        <f>IF(A7="","",A7)</f>
        <v>1</v>
      </c>
      <c r="E5" s="674"/>
      <c r="F5" s="61"/>
      <c r="G5" s="62"/>
      <c r="H5" s="674">
        <f>IF(A8="","",A8)</f>
        <v>2</v>
      </c>
      <c r="I5" s="674"/>
      <c r="J5" s="61"/>
      <c r="K5" s="62"/>
      <c r="L5" s="674">
        <f>IF(A9="","",A9)</f>
        <v>3</v>
      </c>
      <c r="M5" s="674"/>
      <c r="N5" s="61"/>
      <c r="O5" s="62"/>
      <c r="P5" s="674">
        <f>IF(A10="","",A10)</f>
        <v>4</v>
      </c>
      <c r="Q5" s="674"/>
      <c r="R5" s="61"/>
      <c r="S5" s="62"/>
      <c r="T5" s="674">
        <f>IF(A11="","",A11)</f>
        <v>5</v>
      </c>
      <c r="U5" s="674"/>
      <c r="V5" s="61"/>
      <c r="W5" s="62"/>
      <c r="X5" s="674">
        <f>IF(A12="","",A12)</f>
        <v>6</v>
      </c>
      <c r="Y5" s="674"/>
      <c r="Z5" s="61"/>
      <c r="AA5" s="62"/>
      <c r="AB5" s="674">
        <f>IF(A13="","",A13)</f>
        <v>7</v>
      </c>
      <c r="AC5" s="674"/>
      <c r="AD5" s="61"/>
      <c r="AE5" s="62"/>
      <c r="AF5" s="674">
        <f>IF(A14="","",A14)</f>
        <v>8</v>
      </c>
      <c r="AG5" s="674"/>
      <c r="AH5" s="61"/>
      <c r="AI5" s="62"/>
      <c r="AJ5" s="674">
        <f>IF(A15="","",A15)</f>
        <v>9</v>
      </c>
      <c r="AK5" s="674"/>
      <c r="AL5" s="61"/>
      <c r="AM5" s="62"/>
      <c r="AN5" s="674">
        <f>IF(A16="","",A16)</f>
        <v>10</v>
      </c>
      <c r="AO5" s="674"/>
      <c r="AP5" s="61"/>
      <c r="AQ5" s="84"/>
      <c r="AR5" s="680" t="str">
        <f>IF(A17="","",A17)</f>
        <v/>
      </c>
      <c r="AS5" s="680"/>
      <c r="AT5" s="134"/>
      <c r="AU5" s="681" t="s">
        <v>0</v>
      </c>
      <c r="AV5" s="672" t="s">
        <v>1</v>
      </c>
      <c r="AW5" s="662" t="s">
        <v>2</v>
      </c>
      <c r="AX5" s="664" t="s">
        <v>3</v>
      </c>
      <c r="AY5" s="666" t="s">
        <v>4</v>
      </c>
      <c r="AZ5" s="668" t="s">
        <v>5</v>
      </c>
      <c r="BA5" s="670" t="s">
        <v>6</v>
      </c>
      <c r="BB5" s="656" t="s">
        <v>35</v>
      </c>
      <c r="BC5" s="656" t="s">
        <v>7</v>
      </c>
    </row>
    <row r="6" spans="1:58" ht="15" customHeight="1" thickBot="1" x14ac:dyDescent="0.25">
      <c r="A6" s="685"/>
      <c r="B6" s="686"/>
      <c r="C6" s="675" t="str">
        <f>IF(B7="","",B7)</f>
        <v>TRY愛知</v>
      </c>
      <c r="D6" s="676"/>
      <c r="E6" s="676"/>
      <c r="F6" s="676"/>
      <c r="G6" s="677" t="str">
        <f>IF(B8="","",B8)</f>
        <v>犬山クラブ</v>
      </c>
      <c r="H6" s="676"/>
      <c r="I6" s="676"/>
      <c r="J6" s="676"/>
      <c r="K6" s="677" t="str">
        <f>IF(B9="","",B9)</f>
        <v>ＦＣ　ｇｏｌａｚｏ　ｇｏｌ一宮</v>
      </c>
      <c r="L6" s="676"/>
      <c r="M6" s="676"/>
      <c r="N6" s="676"/>
      <c r="O6" s="677" t="str">
        <f>IF(B10="","",B10)</f>
        <v>尾張ＦＣ　Ｂ</v>
      </c>
      <c r="P6" s="676"/>
      <c r="Q6" s="676"/>
      <c r="R6" s="676"/>
      <c r="S6" s="677" t="str">
        <f>IF(B11="","",B11)</f>
        <v>尾西ＳＳ</v>
      </c>
      <c r="T6" s="676"/>
      <c r="U6" s="676"/>
      <c r="V6" s="676"/>
      <c r="W6" s="677" t="str">
        <f>IF(B12="","",B12)</f>
        <v>一宮ＦＣ　Ａ</v>
      </c>
      <c r="X6" s="676"/>
      <c r="Y6" s="676"/>
      <c r="Z6" s="676"/>
      <c r="AA6" s="677" t="str">
        <f>IF(B13="","",B13)</f>
        <v>弥富ＪＳＳ</v>
      </c>
      <c r="AB6" s="676"/>
      <c r="AC6" s="676"/>
      <c r="AD6" s="676"/>
      <c r="AE6" s="677" t="str">
        <f>IF(B14="","",B14)</f>
        <v>ＢＲＯ　ＦＣ</v>
      </c>
      <c r="AF6" s="676"/>
      <c r="AG6" s="676"/>
      <c r="AH6" s="676"/>
      <c r="AI6" s="677" t="str">
        <f>IF(B15="","",B15)</f>
        <v>愛知ＦＣ一宮　Ｂ</v>
      </c>
      <c r="AJ6" s="676"/>
      <c r="AK6" s="676"/>
      <c r="AL6" s="676"/>
      <c r="AM6" s="677" t="str">
        <f>IF(B16="","",B16)</f>
        <v>ドルフィンＦＣ</v>
      </c>
      <c r="AN6" s="676"/>
      <c r="AO6" s="676"/>
      <c r="AP6" s="676"/>
      <c r="AQ6" s="678" t="str">
        <f>IF(B17="","",B17)</f>
        <v/>
      </c>
      <c r="AR6" s="679"/>
      <c r="AS6" s="679"/>
      <c r="AT6" s="679"/>
      <c r="AU6" s="682"/>
      <c r="AV6" s="673"/>
      <c r="AW6" s="663"/>
      <c r="AX6" s="665"/>
      <c r="AY6" s="667"/>
      <c r="AZ6" s="669"/>
      <c r="BA6" s="671"/>
      <c r="BB6" s="657"/>
      <c r="BC6" s="657"/>
    </row>
    <row r="7" spans="1:58" ht="15" customHeight="1" x14ac:dyDescent="0.2">
      <c r="A7" s="63">
        <v>1</v>
      </c>
      <c r="B7" s="64" t="str">
        <f>IF(組み分け!B6="","",組み分け!B6)</f>
        <v>TRY愛知</v>
      </c>
      <c r="C7" s="658"/>
      <c r="D7" s="659"/>
      <c r="E7" s="659"/>
      <c r="F7" s="659"/>
      <c r="G7" s="107" t="str">
        <f>IF(OR(H7="",J7=""),"",IF(H7=J7,"△",IF(H7&gt;J7,"○",IF(H7&lt;J7,"●",""))))</f>
        <v>○</v>
      </c>
      <c r="H7" s="129">
        <v>5</v>
      </c>
      <c r="I7" s="108" t="s">
        <v>33</v>
      </c>
      <c r="J7" s="130">
        <v>0</v>
      </c>
      <c r="K7" s="107" t="str">
        <f>IF(OR(L7="",N7=""),"",IF(L7=N7,"△",IF(L7&gt;N7,"○",IF(L7&lt;N7,"●",""))))</f>
        <v>○</v>
      </c>
      <c r="L7" s="129">
        <v>8</v>
      </c>
      <c r="M7" s="108" t="s">
        <v>33</v>
      </c>
      <c r="N7" s="130">
        <v>1</v>
      </c>
      <c r="O7" s="107" t="str">
        <f>IF(OR(P7="",R7=""),"",IF(P7=R7,"△",IF(P7&gt;R7,"○",IF(P7&lt;R7,"●",""))))</f>
        <v/>
      </c>
      <c r="P7" s="129"/>
      <c r="Q7" s="108" t="s">
        <v>33</v>
      </c>
      <c r="R7" s="130"/>
      <c r="S7" s="107" t="str">
        <f>IF(OR(T7="",V7=""),"",IF(T7=V7,"△",IF(T7&gt;V7,"○",IF(T7&lt;V7,"●",""))))</f>
        <v>○</v>
      </c>
      <c r="T7" s="129">
        <v>4</v>
      </c>
      <c r="U7" s="108" t="s">
        <v>33</v>
      </c>
      <c r="V7" s="130">
        <v>0</v>
      </c>
      <c r="W7" s="107" t="str">
        <f>IF(OR(X7="",Z7=""),"",IF(X7=Z7,"△",IF(X7&gt;Z7,"○",IF(X7&lt;Z7,"●",""))))</f>
        <v>○</v>
      </c>
      <c r="X7" s="129">
        <v>6</v>
      </c>
      <c r="Y7" s="108" t="s">
        <v>33</v>
      </c>
      <c r="Z7" s="129">
        <v>0</v>
      </c>
      <c r="AA7" s="107" t="str">
        <f t="shared" ref="AA7:AA12" si="0">IF(OR(AB7="",AD7=""),"",IF(AB7=AD7,"△",IF(AB7&gt;AD7,"○",IF(AB7&lt;AD7,"●",""))))</f>
        <v>○</v>
      </c>
      <c r="AB7" s="129">
        <v>16</v>
      </c>
      <c r="AC7" s="108" t="s">
        <v>33</v>
      </c>
      <c r="AD7" s="130">
        <v>0</v>
      </c>
      <c r="AE7" s="107" t="str">
        <f t="shared" ref="AE7:AE13" si="1">IF(OR(AF7="",AH7=""),"",IF(AF7=AH7,"△",IF(AF7&gt;AH7,"○",IF(AF7&lt;AH7,"●",""))))</f>
        <v>○</v>
      </c>
      <c r="AF7" s="129">
        <v>18</v>
      </c>
      <c r="AG7" s="108" t="s">
        <v>33</v>
      </c>
      <c r="AH7" s="129">
        <v>0</v>
      </c>
      <c r="AI7" s="107" t="str">
        <f t="shared" ref="AI7:AI14" si="2">IF(OR(AJ7="",AL7=""),"",IF(AJ7=AL7,"△",IF(AJ7&gt;AL7,"○",IF(AJ7&lt;AL7,"●",""))))</f>
        <v>○</v>
      </c>
      <c r="AJ7" s="129">
        <v>12</v>
      </c>
      <c r="AK7" s="108" t="s">
        <v>33</v>
      </c>
      <c r="AL7" s="129">
        <v>0</v>
      </c>
      <c r="AM7" s="107" t="str">
        <f t="shared" ref="AM7:AM15" si="3">IF(OR(AN7="",AP7=""),"",IF(AN7=AP7,"△",IF(AN7&gt;AP7,"○",IF(AN7&lt;AP7,"●",""))))</f>
        <v>○</v>
      </c>
      <c r="AN7" s="129">
        <v>5</v>
      </c>
      <c r="AO7" s="108" t="s">
        <v>33</v>
      </c>
      <c r="AP7" s="129">
        <v>0</v>
      </c>
      <c r="AQ7" s="146" t="str">
        <f t="shared" ref="AQ7:AQ16" si="4">IF(OR(AR7="",AT7=""),"",IF(AR7=AT7,"△",IF(AR7&gt;AT7,"○",IF(AR7&lt;AT7,"●",""))))</f>
        <v/>
      </c>
      <c r="AR7" s="147"/>
      <c r="AS7" s="135" t="s">
        <v>33</v>
      </c>
      <c r="AT7" s="147"/>
      <c r="AU7" s="117">
        <f>COUNTIF(C7:AT7,"○")</f>
        <v>8</v>
      </c>
      <c r="AV7" s="118">
        <f t="shared" ref="AV7:AV17" si="5">COUNTIF(C7:AT7,"●")</f>
        <v>0</v>
      </c>
      <c r="AW7" s="119">
        <f t="shared" ref="AW7:AW17" si="6">COUNTIF(C7:AT7,"△")</f>
        <v>0</v>
      </c>
      <c r="AX7" s="120">
        <f t="shared" ref="AX7" si="7">SUM(3*AU7,0*AV7,1*AW7)</f>
        <v>24</v>
      </c>
      <c r="AY7" s="121">
        <f t="shared" ref="AY7:AY17" si="8">SUM(AB7,AF7,AJ7,AN7,AR7,X7,T7,P7,L7,H7,D7)</f>
        <v>74</v>
      </c>
      <c r="AZ7" s="122">
        <f t="shared" ref="AZ7:AZ17" si="9">SUM(AD7,AH7,AL7,AP7,AT7,Z7,V7,R7,N7,J7,F7)</f>
        <v>1</v>
      </c>
      <c r="BA7" s="123">
        <f t="shared" ref="BA7" si="10">AY7-AZ7</f>
        <v>73</v>
      </c>
      <c r="BB7" s="158">
        <f>AX7+(BA7/100)+(AY7/100000)</f>
        <v>24.730740000000001</v>
      </c>
      <c r="BC7" s="164">
        <f>_xlfn.RANK.EQ(BB7,BB$7:BB$16,0)</f>
        <v>1</v>
      </c>
    </row>
    <row r="8" spans="1:58" ht="15" customHeight="1" x14ac:dyDescent="0.2">
      <c r="A8" s="66">
        <v>2</v>
      </c>
      <c r="B8" s="67" t="str">
        <f>IF(組み分け!B7="","",組み分け!B7)</f>
        <v>犬山クラブ</v>
      </c>
      <c r="C8" s="109" t="str">
        <f t="shared" ref="C8:C17" si="11">IF(OR(D8="",F8=""),"",IF(D8=F8,"△",IF(D8&gt;F8,"○",IF(D8&lt;F8,"●",""))))</f>
        <v>●</v>
      </c>
      <c r="D8" s="110">
        <f>IF(J7="","",J7)</f>
        <v>0</v>
      </c>
      <c r="E8" s="111" t="s">
        <v>33</v>
      </c>
      <c r="F8" s="111">
        <f>IF(H7="","",H7)</f>
        <v>5</v>
      </c>
      <c r="G8" s="654"/>
      <c r="H8" s="655"/>
      <c r="I8" s="655"/>
      <c r="J8" s="655"/>
      <c r="K8" s="112" t="str">
        <f>IF(OR(L8="",N8=""),"",IF(L8=N8,"△",IF(L8&gt;N8,"○",IF(L8&lt;N8,"●",""))))</f>
        <v>○</v>
      </c>
      <c r="L8" s="131">
        <v>4</v>
      </c>
      <c r="M8" s="111" t="s">
        <v>33</v>
      </c>
      <c r="N8" s="131">
        <v>0</v>
      </c>
      <c r="O8" s="112" t="str">
        <f>IF(OR(P8="",R8=""),"",IF(P8=R8,"△",IF(P8&gt;R8,"○",IF(P8&lt;R8,"●",""))))</f>
        <v>△</v>
      </c>
      <c r="P8" s="131">
        <v>0</v>
      </c>
      <c r="Q8" s="111" t="s">
        <v>33</v>
      </c>
      <c r="R8" s="131">
        <v>0</v>
      </c>
      <c r="S8" s="112" t="str">
        <f>IF(OR(T8="",V8=""),"",IF(T8=V8,"△",IF(T8&gt;V8,"○",IF(T8&lt;V8,"●",""))))</f>
        <v>△</v>
      </c>
      <c r="T8" s="131">
        <v>1</v>
      </c>
      <c r="U8" s="111" t="s">
        <v>33</v>
      </c>
      <c r="V8" s="131">
        <v>1</v>
      </c>
      <c r="W8" s="112" t="str">
        <f>IF(OR(X8="",Z8=""),"",IF(X8=Z8,"△",IF(X8&gt;Z8,"○",IF(X8&lt;Z8,"●",""))))</f>
        <v>○</v>
      </c>
      <c r="X8" s="131">
        <v>4</v>
      </c>
      <c r="Y8" s="111" t="s">
        <v>33</v>
      </c>
      <c r="Z8" s="131">
        <v>0</v>
      </c>
      <c r="AA8" s="112" t="str">
        <f t="shared" si="0"/>
        <v>○</v>
      </c>
      <c r="AB8" s="131">
        <v>6</v>
      </c>
      <c r="AC8" s="111" t="s">
        <v>33</v>
      </c>
      <c r="AD8" s="131">
        <v>0</v>
      </c>
      <c r="AE8" s="112" t="str">
        <f t="shared" si="1"/>
        <v/>
      </c>
      <c r="AF8" s="131"/>
      <c r="AG8" s="111" t="s">
        <v>33</v>
      </c>
      <c r="AH8" s="131"/>
      <c r="AI8" s="112" t="str">
        <f t="shared" si="2"/>
        <v>○</v>
      </c>
      <c r="AJ8" s="131">
        <v>2</v>
      </c>
      <c r="AK8" s="111" t="s">
        <v>33</v>
      </c>
      <c r="AL8" s="131">
        <v>0</v>
      </c>
      <c r="AM8" s="112" t="str">
        <f t="shared" si="3"/>
        <v/>
      </c>
      <c r="AN8" s="131"/>
      <c r="AO8" s="111" t="s">
        <v>33</v>
      </c>
      <c r="AP8" s="131"/>
      <c r="AQ8" s="136" t="str">
        <f t="shared" si="4"/>
        <v/>
      </c>
      <c r="AR8" s="148"/>
      <c r="AS8" s="137" t="s">
        <v>33</v>
      </c>
      <c r="AT8" s="148"/>
      <c r="AU8" s="124">
        <f t="shared" ref="AU8:AU17" si="12">COUNTIF(C8:AT8,"○")</f>
        <v>4</v>
      </c>
      <c r="AV8" s="125">
        <f t="shared" si="5"/>
        <v>1</v>
      </c>
      <c r="AW8" s="126">
        <f t="shared" si="6"/>
        <v>2</v>
      </c>
      <c r="AX8" s="127">
        <f t="shared" ref="AX8:AX17" si="13">SUM(3*AU8,0*AV8,1*AW8)</f>
        <v>14</v>
      </c>
      <c r="AY8" s="124">
        <f t="shared" si="8"/>
        <v>17</v>
      </c>
      <c r="AZ8" s="125">
        <f t="shared" si="9"/>
        <v>6</v>
      </c>
      <c r="BA8" s="126">
        <f t="shared" ref="BA8:BA17" si="14">AY8-AZ8</f>
        <v>11</v>
      </c>
      <c r="BB8" s="159">
        <f t="shared" ref="BB8:BB17" si="15">AX8+(BA8/100)+(AY8/100000)</f>
        <v>14.11017</v>
      </c>
      <c r="BC8" s="165">
        <f t="shared" ref="BC8:BC16" si="16">_xlfn.RANK.EQ(BB8,BB$7:BB$16,0)</f>
        <v>3</v>
      </c>
    </row>
    <row r="9" spans="1:58" ht="15" customHeight="1" x14ac:dyDescent="0.2">
      <c r="A9" s="65">
        <v>3</v>
      </c>
      <c r="B9" s="68" t="str">
        <f>IF(組み分け!B8="","",組み分け!B8)</f>
        <v>ＦＣ　ｇｏｌａｚｏ　ｇｏｌ一宮</v>
      </c>
      <c r="C9" s="113" t="str">
        <f t="shared" si="11"/>
        <v>●</v>
      </c>
      <c r="D9" s="114">
        <f>IF(N7="","",N7)</f>
        <v>1</v>
      </c>
      <c r="E9" s="115" t="s">
        <v>33</v>
      </c>
      <c r="F9" s="115">
        <f>IF(L7="","",L7)</f>
        <v>8</v>
      </c>
      <c r="G9" s="116" t="str">
        <f t="shared" ref="G9:G17" si="17">IF(OR(H9="",J9=""),"",IF(H9=J9,"△",IF(H9&gt;J9,"○",IF(H9&lt;J9,"●",""))))</f>
        <v>●</v>
      </c>
      <c r="H9" s="115">
        <f>IF(N8="","",N8)</f>
        <v>0</v>
      </c>
      <c r="I9" s="115" t="s">
        <v>33</v>
      </c>
      <c r="J9" s="115">
        <f>IF(L8="","",L8)</f>
        <v>4</v>
      </c>
      <c r="K9" s="660"/>
      <c r="L9" s="661"/>
      <c r="M9" s="661"/>
      <c r="N9" s="661"/>
      <c r="O9" s="116" t="str">
        <f>IF(OR(P9="",R9=""),"",IF(P9=R9,"△",IF(P9&gt;R9,"○",IF(P9&lt;R9,"●",""))))</f>
        <v>○</v>
      </c>
      <c r="P9" s="132">
        <v>1</v>
      </c>
      <c r="Q9" s="115" t="s">
        <v>33</v>
      </c>
      <c r="R9" s="132">
        <v>0</v>
      </c>
      <c r="S9" s="116" t="str">
        <f>IF(OR(T9="",V9=""),"",IF(T9=V9,"△",IF(T9&gt;V9,"○",IF(T9&lt;V9,"●",""))))</f>
        <v/>
      </c>
      <c r="T9" s="132"/>
      <c r="U9" s="115" t="s">
        <v>33</v>
      </c>
      <c r="V9" s="132"/>
      <c r="W9" s="116" t="str">
        <f>IF(OR(X9="",Z9=""),"",IF(X9=Z9,"△",IF(X9&gt;Z9,"○",IF(X9&lt;Z9,"●",""))))</f>
        <v/>
      </c>
      <c r="X9" s="132"/>
      <c r="Y9" s="115" t="s">
        <v>33</v>
      </c>
      <c r="Z9" s="132"/>
      <c r="AA9" s="116" t="str">
        <f t="shared" si="0"/>
        <v>○</v>
      </c>
      <c r="AB9" s="132">
        <v>1</v>
      </c>
      <c r="AC9" s="115" t="s">
        <v>33</v>
      </c>
      <c r="AD9" s="132">
        <v>0</v>
      </c>
      <c r="AE9" s="116" t="str">
        <f t="shared" si="1"/>
        <v>○</v>
      </c>
      <c r="AF9" s="132">
        <v>10</v>
      </c>
      <c r="AG9" s="115" t="s">
        <v>33</v>
      </c>
      <c r="AH9" s="132">
        <v>0</v>
      </c>
      <c r="AI9" s="116" t="str">
        <f t="shared" si="2"/>
        <v>●</v>
      </c>
      <c r="AJ9" s="132">
        <v>1</v>
      </c>
      <c r="AK9" s="115" t="s">
        <v>33</v>
      </c>
      <c r="AL9" s="132">
        <v>2</v>
      </c>
      <c r="AM9" s="116" t="str">
        <f t="shared" si="3"/>
        <v>△</v>
      </c>
      <c r="AN9" s="132">
        <v>2</v>
      </c>
      <c r="AO9" s="115" t="s">
        <v>33</v>
      </c>
      <c r="AP9" s="132">
        <v>2</v>
      </c>
      <c r="AQ9" s="138" t="str">
        <f t="shared" si="4"/>
        <v/>
      </c>
      <c r="AR9" s="149"/>
      <c r="AS9" s="139" t="s">
        <v>33</v>
      </c>
      <c r="AT9" s="149"/>
      <c r="AU9" s="124">
        <f t="shared" si="12"/>
        <v>3</v>
      </c>
      <c r="AV9" s="125">
        <f t="shared" si="5"/>
        <v>3</v>
      </c>
      <c r="AW9" s="126">
        <f t="shared" si="6"/>
        <v>1</v>
      </c>
      <c r="AX9" s="128">
        <f t="shared" si="13"/>
        <v>10</v>
      </c>
      <c r="AY9" s="117">
        <f t="shared" si="8"/>
        <v>16</v>
      </c>
      <c r="AZ9" s="118">
        <f t="shared" si="9"/>
        <v>16</v>
      </c>
      <c r="BA9" s="119">
        <f t="shared" si="14"/>
        <v>0</v>
      </c>
      <c r="BB9" s="160">
        <f t="shared" si="15"/>
        <v>10.000159999999999</v>
      </c>
      <c r="BC9" s="166">
        <f t="shared" si="16"/>
        <v>6</v>
      </c>
    </row>
    <row r="10" spans="1:58" ht="15" customHeight="1" x14ac:dyDescent="0.2">
      <c r="A10" s="66">
        <v>4</v>
      </c>
      <c r="B10" s="67" t="str">
        <f>IF(組み分け!B9="","",組み分け!B9)</f>
        <v>尾張ＦＣ　Ｂ</v>
      </c>
      <c r="C10" s="109" t="str">
        <f t="shared" si="11"/>
        <v/>
      </c>
      <c r="D10" s="110" t="str">
        <f>IF(R7="","",R7)</f>
        <v/>
      </c>
      <c r="E10" s="111" t="s">
        <v>33</v>
      </c>
      <c r="F10" s="111" t="str">
        <f>IF(P7="","",P7)</f>
        <v/>
      </c>
      <c r="G10" s="112" t="str">
        <f t="shared" si="17"/>
        <v>△</v>
      </c>
      <c r="H10" s="111">
        <f>IF(R8="","",R8)</f>
        <v>0</v>
      </c>
      <c r="I10" s="111" t="s">
        <v>33</v>
      </c>
      <c r="J10" s="111">
        <f>IF(P8="","",P8)</f>
        <v>0</v>
      </c>
      <c r="K10" s="112" t="str">
        <f t="shared" ref="K10:K17" si="18">IF(OR(L10="",N10=""),"",IF(L10=N10,"△",IF(L10&gt;N10,"○",IF(L10&lt;N10,"●",""))))</f>
        <v>●</v>
      </c>
      <c r="L10" s="111">
        <f>IF(R9="","",R9)</f>
        <v>0</v>
      </c>
      <c r="M10" s="111" t="s">
        <v>33</v>
      </c>
      <c r="N10" s="111">
        <f>IF(P9="","",P9)</f>
        <v>1</v>
      </c>
      <c r="O10" s="654"/>
      <c r="P10" s="655"/>
      <c r="Q10" s="655"/>
      <c r="R10" s="655"/>
      <c r="S10" s="112" t="str">
        <f>IF(OR(T10="",V10=""),"",IF(T10=V10,"△",IF(T10&gt;V10,"○",IF(T10&lt;V10,"●",""))))</f>
        <v>●</v>
      </c>
      <c r="T10" s="131">
        <v>0</v>
      </c>
      <c r="U10" s="111" t="s">
        <v>33</v>
      </c>
      <c r="V10" s="131">
        <v>5</v>
      </c>
      <c r="W10" s="112" t="str">
        <f>IF(OR(X10="",Z10=""),"",IF(X10=Z10,"△",IF(X10&gt;Z10,"○",IF(X10&lt;Z10,"●",""))))</f>
        <v>●</v>
      </c>
      <c r="X10" s="131">
        <v>0</v>
      </c>
      <c r="Y10" s="111" t="s">
        <v>33</v>
      </c>
      <c r="Z10" s="131">
        <v>1</v>
      </c>
      <c r="AA10" s="112" t="str">
        <f t="shared" si="0"/>
        <v>●</v>
      </c>
      <c r="AB10" s="131">
        <v>0</v>
      </c>
      <c r="AC10" s="111" t="s">
        <v>33</v>
      </c>
      <c r="AD10" s="131">
        <v>1</v>
      </c>
      <c r="AE10" s="112" t="str">
        <f t="shared" si="1"/>
        <v>○</v>
      </c>
      <c r="AF10" s="131">
        <v>4</v>
      </c>
      <c r="AG10" s="111" t="s">
        <v>33</v>
      </c>
      <c r="AH10" s="131">
        <v>0</v>
      </c>
      <c r="AI10" s="112" t="str">
        <f t="shared" si="2"/>
        <v>●</v>
      </c>
      <c r="AJ10" s="131">
        <v>1</v>
      </c>
      <c r="AK10" s="111" t="s">
        <v>33</v>
      </c>
      <c r="AL10" s="131">
        <v>6</v>
      </c>
      <c r="AM10" s="112" t="str">
        <f t="shared" si="3"/>
        <v>○</v>
      </c>
      <c r="AN10" s="131">
        <v>1</v>
      </c>
      <c r="AO10" s="111" t="s">
        <v>33</v>
      </c>
      <c r="AP10" s="131">
        <v>0</v>
      </c>
      <c r="AQ10" s="136" t="str">
        <f t="shared" si="4"/>
        <v/>
      </c>
      <c r="AR10" s="148"/>
      <c r="AS10" s="137" t="s">
        <v>33</v>
      </c>
      <c r="AT10" s="148"/>
      <c r="AU10" s="124">
        <f t="shared" si="12"/>
        <v>2</v>
      </c>
      <c r="AV10" s="125">
        <f t="shared" si="5"/>
        <v>5</v>
      </c>
      <c r="AW10" s="126">
        <f t="shared" si="6"/>
        <v>1</v>
      </c>
      <c r="AX10" s="127">
        <f t="shared" si="13"/>
        <v>7</v>
      </c>
      <c r="AY10" s="124">
        <f t="shared" si="8"/>
        <v>6</v>
      </c>
      <c r="AZ10" s="125">
        <f t="shared" si="9"/>
        <v>14</v>
      </c>
      <c r="BA10" s="126">
        <f t="shared" si="14"/>
        <v>-8</v>
      </c>
      <c r="BB10" s="159">
        <f t="shared" si="15"/>
        <v>6.9200600000000003</v>
      </c>
      <c r="BC10" s="165">
        <f t="shared" si="16"/>
        <v>8</v>
      </c>
    </row>
    <row r="11" spans="1:58" ht="15" customHeight="1" x14ac:dyDescent="0.2">
      <c r="A11" s="66">
        <v>5</v>
      </c>
      <c r="B11" s="688" t="str">
        <f>IF(組み分け!B10="","",組み分け!B10)</f>
        <v>尾西ＳＳ</v>
      </c>
      <c r="C11" s="689" t="str">
        <f t="shared" si="11"/>
        <v>●</v>
      </c>
      <c r="D11" s="690">
        <f>IF(V7="","",V7)</f>
        <v>0</v>
      </c>
      <c r="E11" s="691" t="s">
        <v>33</v>
      </c>
      <c r="F11" s="691">
        <f>IF(T7="","",T7)</f>
        <v>4</v>
      </c>
      <c r="G11" s="692" t="str">
        <f t="shared" si="17"/>
        <v>△</v>
      </c>
      <c r="H11" s="691">
        <f>IF(V8="","",V8)</f>
        <v>1</v>
      </c>
      <c r="I11" s="691" t="s">
        <v>33</v>
      </c>
      <c r="J11" s="691">
        <f>IF(T8="","",T8)</f>
        <v>1</v>
      </c>
      <c r="K11" s="692" t="str">
        <f t="shared" si="18"/>
        <v/>
      </c>
      <c r="L11" s="691" t="str">
        <f>IF(V9="","",V9)</f>
        <v/>
      </c>
      <c r="M11" s="691" t="s">
        <v>33</v>
      </c>
      <c r="N11" s="691" t="str">
        <f>IF(T9="","",T9)</f>
        <v/>
      </c>
      <c r="O11" s="692" t="str">
        <f t="shared" ref="O11:O17" si="19">IF(OR(P11="",R11=""),"",IF(P11=R11,"△",IF(P11&gt;R11,"○",IF(P11&lt;R11,"●",""))))</f>
        <v>○</v>
      </c>
      <c r="P11" s="691">
        <f>IF(V10="","",V10)</f>
        <v>5</v>
      </c>
      <c r="Q11" s="691" t="s">
        <v>33</v>
      </c>
      <c r="R11" s="691">
        <f>IF(T10="","",T10)</f>
        <v>0</v>
      </c>
      <c r="S11" s="693"/>
      <c r="T11" s="694"/>
      <c r="U11" s="694"/>
      <c r="V11" s="694"/>
      <c r="W11" s="692" t="str">
        <f>IF(OR(X11="",Z11=""),"",IF(X11=Z11,"△",IF(X11&gt;Z11,"○",IF(X11&lt;Z11,"●",""))))</f>
        <v>○</v>
      </c>
      <c r="X11" s="695">
        <v>1</v>
      </c>
      <c r="Y11" s="691" t="s">
        <v>33</v>
      </c>
      <c r="Z11" s="695">
        <v>0</v>
      </c>
      <c r="AA11" s="692" t="str">
        <f t="shared" si="0"/>
        <v>●</v>
      </c>
      <c r="AB11" s="695">
        <v>0</v>
      </c>
      <c r="AC11" s="691" t="s">
        <v>33</v>
      </c>
      <c r="AD11" s="695">
        <v>1</v>
      </c>
      <c r="AE11" s="692" t="str">
        <f t="shared" si="1"/>
        <v>○</v>
      </c>
      <c r="AF11" s="695">
        <v>13</v>
      </c>
      <c r="AG11" s="691" t="s">
        <v>33</v>
      </c>
      <c r="AH11" s="695">
        <v>0</v>
      </c>
      <c r="AI11" s="692" t="str">
        <f t="shared" si="2"/>
        <v>●</v>
      </c>
      <c r="AJ11" s="696">
        <v>1</v>
      </c>
      <c r="AK11" s="691" t="s">
        <v>33</v>
      </c>
      <c r="AL11" s="695">
        <v>2</v>
      </c>
      <c r="AM11" s="692" t="str">
        <f t="shared" si="3"/>
        <v>○</v>
      </c>
      <c r="AN11" s="695">
        <v>6</v>
      </c>
      <c r="AO11" s="691" t="s">
        <v>33</v>
      </c>
      <c r="AP11" s="695">
        <v>1</v>
      </c>
      <c r="AQ11" s="692" t="str">
        <f t="shared" si="4"/>
        <v/>
      </c>
      <c r="AR11" s="695"/>
      <c r="AS11" s="691" t="s">
        <v>33</v>
      </c>
      <c r="AT11" s="695"/>
      <c r="AU11" s="697">
        <f t="shared" si="12"/>
        <v>4</v>
      </c>
      <c r="AV11" s="698">
        <f t="shared" si="5"/>
        <v>3</v>
      </c>
      <c r="AW11" s="699">
        <f t="shared" si="6"/>
        <v>1</v>
      </c>
      <c r="AX11" s="700">
        <f t="shared" si="13"/>
        <v>13</v>
      </c>
      <c r="AY11" s="697">
        <f t="shared" si="8"/>
        <v>27</v>
      </c>
      <c r="AZ11" s="698">
        <f t="shared" si="9"/>
        <v>9</v>
      </c>
      <c r="BA11" s="699">
        <f t="shared" si="14"/>
        <v>18</v>
      </c>
      <c r="BB11" s="701">
        <f t="shared" si="15"/>
        <v>13.18027</v>
      </c>
      <c r="BC11" s="702">
        <f t="shared" si="16"/>
        <v>4</v>
      </c>
    </row>
    <row r="12" spans="1:58" ht="15" customHeight="1" x14ac:dyDescent="0.2">
      <c r="A12" s="66">
        <v>6</v>
      </c>
      <c r="B12" s="67" t="str">
        <f>IF(組み分け!B11="","",組み分け!B11)</f>
        <v>一宮ＦＣ　Ａ</v>
      </c>
      <c r="C12" s="109" t="str">
        <f t="shared" si="11"/>
        <v>●</v>
      </c>
      <c r="D12" s="111">
        <f>IF(Z7="","",Z7)</f>
        <v>0</v>
      </c>
      <c r="E12" s="111" t="s">
        <v>33</v>
      </c>
      <c r="F12" s="111">
        <f>IF(X7="","",X7)</f>
        <v>6</v>
      </c>
      <c r="G12" s="112" t="str">
        <f t="shared" si="17"/>
        <v>●</v>
      </c>
      <c r="H12" s="111">
        <f>IF(Z8="","",Z8)</f>
        <v>0</v>
      </c>
      <c r="I12" s="111" t="s">
        <v>33</v>
      </c>
      <c r="J12" s="111">
        <f>IF(X8="","",X8)</f>
        <v>4</v>
      </c>
      <c r="K12" s="112" t="str">
        <f t="shared" si="18"/>
        <v/>
      </c>
      <c r="L12" s="111" t="str">
        <f>IF(Z9="","",Z9)</f>
        <v/>
      </c>
      <c r="M12" s="111" t="s">
        <v>33</v>
      </c>
      <c r="N12" s="111" t="str">
        <f>IF(X9="","",X9)</f>
        <v/>
      </c>
      <c r="O12" s="112" t="str">
        <f t="shared" si="19"/>
        <v>○</v>
      </c>
      <c r="P12" s="111">
        <f>IF(Z10="","",Z10)</f>
        <v>1</v>
      </c>
      <c r="Q12" s="111" t="s">
        <v>33</v>
      </c>
      <c r="R12" s="111">
        <f>IF(X10="","",X10)</f>
        <v>0</v>
      </c>
      <c r="S12" s="112" t="str">
        <f t="shared" ref="S12:S17" si="20">IF(OR(T12="",V12=""),"",IF(T12=V12,"△",IF(T12&gt;V12,"○",IF(T12&lt;V12,"●",""))))</f>
        <v>●</v>
      </c>
      <c r="T12" s="111">
        <f>IF(Z11="","",Z11)</f>
        <v>0</v>
      </c>
      <c r="U12" s="111" t="s">
        <v>33</v>
      </c>
      <c r="V12" s="111">
        <f>IF(X11="","",X11)</f>
        <v>1</v>
      </c>
      <c r="W12" s="654"/>
      <c r="X12" s="655"/>
      <c r="Y12" s="655"/>
      <c r="Z12" s="655"/>
      <c r="AA12" s="112" t="str">
        <f t="shared" si="0"/>
        <v>○</v>
      </c>
      <c r="AB12" s="131">
        <v>3</v>
      </c>
      <c r="AC12" s="111" t="s">
        <v>33</v>
      </c>
      <c r="AD12" s="131">
        <v>1</v>
      </c>
      <c r="AE12" s="112" t="str">
        <f t="shared" si="1"/>
        <v/>
      </c>
      <c r="AF12" s="131"/>
      <c r="AG12" s="111" t="s">
        <v>33</v>
      </c>
      <c r="AH12" s="131"/>
      <c r="AI12" s="112" t="str">
        <f t="shared" si="2"/>
        <v/>
      </c>
      <c r="AJ12" s="131"/>
      <c r="AK12" s="111" t="s">
        <v>33</v>
      </c>
      <c r="AL12" s="131"/>
      <c r="AM12" s="112" t="str">
        <f t="shared" si="3"/>
        <v>○</v>
      </c>
      <c r="AN12" s="131">
        <v>3</v>
      </c>
      <c r="AO12" s="111" t="s">
        <v>33</v>
      </c>
      <c r="AP12" s="131">
        <v>1</v>
      </c>
      <c r="AQ12" s="136" t="str">
        <f t="shared" si="4"/>
        <v/>
      </c>
      <c r="AR12" s="148"/>
      <c r="AS12" s="137" t="s">
        <v>33</v>
      </c>
      <c r="AT12" s="148"/>
      <c r="AU12" s="124">
        <f t="shared" si="12"/>
        <v>3</v>
      </c>
      <c r="AV12" s="125">
        <f t="shared" si="5"/>
        <v>3</v>
      </c>
      <c r="AW12" s="126">
        <f t="shared" si="6"/>
        <v>0</v>
      </c>
      <c r="AX12" s="127">
        <f t="shared" si="13"/>
        <v>9</v>
      </c>
      <c r="AY12" s="124">
        <f t="shared" si="8"/>
        <v>7</v>
      </c>
      <c r="AZ12" s="125">
        <f t="shared" si="9"/>
        <v>13</v>
      </c>
      <c r="BA12" s="126">
        <f t="shared" si="14"/>
        <v>-6</v>
      </c>
      <c r="BB12" s="159">
        <f t="shared" si="15"/>
        <v>8.9400699999999986</v>
      </c>
      <c r="BC12" s="165">
        <f t="shared" si="16"/>
        <v>7</v>
      </c>
    </row>
    <row r="13" spans="1:58" ht="15" customHeight="1" x14ac:dyDescent="0.2">
      <c r="A13" s="66">
        <v>7</v>
      </c>
      <c r="B13" s="68" t="str">
        <f>IF(組み分け!B12="","",組み分け!B12)</f>
        <v>弥富ＪＳＳ</v>
      </c>
      <c r="C13" s="109" t="str">
        <f t="shared" si="11"/>
        <v>●</v>
      </c>
      <c r="D13" s="110">
        <f>IF(AD7="","",AD7)</f>
        <v>0</v>
      </c>
      <c r="E13" s="111" t="s">
        <v>33</v>
      </c>
      <c r="F13" s="111">
        <f>IF(AB7="","",AB7)</f>
        <v>16</v>
      </c>
      <c r="G13" s="112" t="str">
        <f t="shared" si="17"/>
        <v>●</v>
      </c>
      <c r="H13" s="111">
        <f>IF(AD8="","",AD8)</f>
        <v>0</v>
      </c>
      <c r="I13" s="111" t="s">
        <v>33</v>
      </c>
      <c r="J13" s="111">
        <f>IF(AB8="","",AB8)</f>
        <v>6</v>
      </c>
      <c r="K13" s="112" t="str">
        <f t="shared" si="18"/>
        <v>●</v>
      </c>
      <c r="L13" s="111">
        <f>IF(AD9="","",AD9)</f>
        <v>0</v>
      </c>
      <c r="M13" s="111" t="s">
        <v>33</v>
      </c>
      <c r="N13" s="111">
        <f>IF(AB9="","",AB9)</f>
        <v>1</v>
      </c>
      <c r="O13" s="112" t="str">
        <f t="shared" si="19"/>
        <v>○</v>
      </c>
      <c r="P13" s="111">
        <f>IF(AD10="","",AD10)</f>
        <v>1</v>
      </c>
      <c r="Q13" s="111" t="s">
        <v>33</v>
      </c>
      <c r="R13" s="111">
        <f>IF(AB10="","",AB10)</f>
        <v>0</v>
      </c>
      <c r="S13" s="112" t="str">
        <f t="shared" si="20"/>
        <v>○</v>
      </c>
      <c r="T13" s="111">
        <f>IF(AD11="","",AD11)</f>
        <v>1</v>
      </c>
      <c r="U13" s="111" t="s">
        <v>33</v>
      </c>
      <c r="V13" s="111">
        <f>IF(AB11="","",AB11)</f>
        <v>0</v>
      </c>
      <c r="W13" s="112" t="str">
        <f t="shared" ref="W13:W17" si="21">IF(OR(X13="",Z13=""),"",IF(X13=Z13,"△",IF(X13&gt;Z13,"○",IF(X13&lt;Z13,"●",""))))</f>
        <v>●</v>
      </c>
      <c r="X13" s="111">
        <f>IF(AD12="","",AD12)</f>
        <v>1</v>
      </c>
      <c r="Y13" s="111" t="s">
        <v>33</v>
      </c>
      <c r="Z13" s="111">
        <f>IF(AB12="","",AB12)</f>
        <v>3</v>
      </c>
      <c r="AA13" s="654"/>
      <c r="AB13" s="655"/>
      <c r="AC13" s="655"/>
      <c r="AD13" s="655"/>
      <c r="AE13" s="112" t="str">
        <f t="shared" si="1"/>
        <v>○</v>
      </c>
      <c r="AF13" s="131">
        <v>5</v>
      </c>
      <c r="AG13" s="111" t="s">
        <v>33</v>
      </c>
      <c r="AH13" s="131">
        <v>0</v>
      </c>
      <c r="AI13" s="112" t="str">
        <f t="shared" si="2"/>
        <v>△</v>
      </c>
      <c r="AJ13" s="131">
        <v>1</v>
      </c>
      <c r="AK13" s="111" t="s">
        <v>33</v>
      </c>
      <c r="AL13" s="131">
        <v>1</v>
      </c>
      <c r="AM13" s="112" t="str">
        <f t="shared" si="3"/>
        <v>○</v>
      </c>
      <c r="AN13" s="131">
        <v>3</v>
      </c>
      <c r="AO13" s="111" t="s">
        <v>33</v>
      </c>
      <c r="AP13" s="131">
        <v>1</v>
      </c>
      <c r="AQ13" s="136" t="str">
        <f t="shared" si="4"/>
        <v/>
      </c>
      <c r="AR13" s="148"/>
      <c r="AS13" s="137" t="s">
        <v>33</v>
      </c>
      <c r="AT13" s="148"/>
      <c r="AU13" s="124">
        <f t="shared" si="12"/>
        <v>4</v>
      </c>
      <c r="AV13" s="125">
        <f t="shared" si="5"/>
        <v>4</v>
      </c>
      <c r="AW13" s="126">
        <f t="shared" si="6"/>
        <v>1</v>
      </c>
      <c r="AX13" s="127">
        <f t="shared" si="13"/>
        <v>13</v>
      </c>
      <c r="AY13" s="124">
        <f t="shared" si="8"/>
        <v>12</v>
      </c>
      <c r="AZ13" s="125">
        <f t="shared" si="9"/>
        <v>28</v>
      </c>
      <c r="BA13" s="126">
        <f t="shared" si="14"/>
        <v>-16</v>
      </c>
      <c r="BB13" s="159">
        <f t="shared" si="15"/>
        <v>12.840120000000001</v>
      </c>
      <c r="BC13" s="165">
        <f t="shared" si="16"/>
        <v>5</v>
      </c>
    </row>
    <row r="14" spans="1:58" ht="15" customHeight="1" x14ac:dyDescent="0.2">
      <c r="A14" s="66">
        <v>8</v>
      </c>
      <c r="B14" s="67" t="str">
        <f>IF(組み分け!B13="","",組み分け!B13)</f>
        <v>ＢＲＯ　ＦＣ</v>
      </c>
      <c r="C14" s="109" t="str">
        <f t="shared" si="11"/>
        <v>●</v>
      </c>
      <c r="D14" s="111">
        <f>IF(AH7="","",AH7)</f>
        <v>0</v>
      </c>
      <c r="E14" s="111" t="s">
        <v>33</v>
      </c>
      <c r="F14" s="111">
        <f>IF(AF7="","",AF7)</f>
        <v>18</v>
      </c>
      <c r="G14" s="112" t="str">
        <f t="shared" si="17"/>
        <v/>
      </c>
      <c r="H14" s="111" t="str">
        <f>IF(AH8="","",AH8)</f>
        <v/>
      </c>
      <c r="I14" s="111" t="s">
        <v>33</v>
      </c>
      <c r="J14" s="111" t="str">
        <f>IF(AF8="","",AF8)</f>
        <v/>
      </c>
      <c r="K14" s="112" t="str">
        <f t="shared" si="18"/>
        <v>●</v>
      </c>
      <c r="L14" s="111">
        <f>IF(AH9="","",AH9)</f>
        <v>0</v>
      </c>
      <c r="M14" s="111" t="s">
        <v>33</v>
      </c>
      <c r="N14" s="111">
        <f>IF(AF9="","",AF9)</f>
        <v>10</v>
      </c>
      <c r="O14" s="112" t="str">
        <f t="shared" si="19"/>
        <v>●</v>
      </c>
      <c r="P14" s="111">
        <f>IF(AH10="","",AH10)</f>
        <v>0</v>
      </c>
      <c r="Q14" s="111" t="s">
        <v>33</v>
      </c>
      <c r="R14" s="111">
        <f>IF(AF10="","",AF10)</f>
        <v>4</v>
      </c>
      <c r="S14" s="112" t="str">
        <f t="shared" si="20"/>
        <v>●</v>
      </c>
      <c r="T14" s="111">
        <f>IF(AH11="","",AH11)</f>
        <v>0</v>
      </c>
      <c r="U14" s="111" t="s">
        <v>33</v>
      </c>
      <c r="V14" s="111">
        <f>IF(AF11="","",AF11)</f>
        <v>13</v>
      </c>
      <c r="W14" s="112" t="str">
        <f t="shared" si="21"/>
        <v/>
      </c>
      <c r="X14" s="111" t="str">
        <f>IF(AH12="","",AH12)</f>
        <v/>
      </c>
      <c r="Y14" s="111" t="s">
        <v>33</v>
      </c>
      <c r="Z14" s="111" t="str">
        <f>IF(AF12="","",AF12)</f>
        <v/>
      </c>
      <c r="AA14" s="112" t="str">
        <f>IF(OR(AB14="",AD14=""),"",IF(AB14=AD14,"△",IF(AB14&gt;AD14,"○",IF(AB14&lt;AD14,"●",""))))</f>
        <v>●</v>
      </c>
      <c r="AB14" s="111">
        <f>IF(AH13="","",AH13)</f>
        <v>0</v>
      </c>
      <c r="AC14" s="111" t="s">
        <v>33</v>
      </c>
      <c r="AD14" s="111">
        <f>IF(AF13="","",AF13)</f>
        <v>5</v>
      </c>
      <c r="AE14" s="654"/>
      <c r="AF14" s="655"/>
      <c r="AG14" s="655"/>
      <c r="AH14" s="655"/>
      <c r="AI14" s="112" t="str">
        <f t="shared" si="2"/>
        <v>●</v>
      </c>
      <c r="AJ14" s="131">
        <v>0</v>
      </c>
      <c r="AK14" s="111" t="s">
        <v>33</v>
      </c>
      <c r="AL14" s="131">
        <v>5</v>
      </c>
      <c r="AM14" s="112" t="str">
        <f t="shared" si="3"/>
        <v>●</v>
      </c>
      <c r="AN14" s="131">
        <v>0</v>
      </c>
      <c r="AO14" s="111" t="s">
        <v>33</v>
      </c>
      <c r="AP14" s="131">
        <v>7</v>
      </c>
      <c r="AQ14" s="136" t="str">
        <f t="shared" si="4"/>
        <v/>
      </c>
      <c r="AR14" s="148"/>
      <c r="AS14" s="137" t="s">
        <v>33</v>
      </c>
      <c r="AT14" s="148"/>
      <c r="AU14" s="124">
        <f t="shared" si="12"/>
        <v>0</v>
      </c>
      <c r="AV14" s="125">
        <f t="shared" si="5"/>
        <v>7</v>
      </c>
      <c r="AW14" s="126">
        <f t="shared" si="6"/>
        <v>0</v>
      </c>
      <c r="AX14" s="127">
        <f t="shared" si="13"/>
        <v>0</v>
      </c>
      <c r="AY14" s="124">
        <f t="shared" si="8"/>
        <v>0</v>
      </c>
      <c r="AZ14" s="125">
        <f t="shared" si="9"/>
        <v>62</v>
      </c>
      <c r="BA14" s="126">
        <f t="shared" si="14"/>
        <v>-62</v>
      </c>
      <c r="BB14" s="159">
        <f t="shared" si="15"/>
        <v>-0.62</v>
      </c>
      <c r="BC14" s="165">
        <f t="shared" si="16"/>
        <v>10</v>
      </c>
    </row>
    <row r="15" spans="1:58" ht="15" customHeight="1" x14ac:dyDescent="0.2">
      <c r="A15" s="66">
        <v>9</v>
      </c>
      <c r="B15" s="68" t="str">
        <f>IF(組み分け!B14="","",組み分け!B14)</f>
        <v>愛知ＦＣ一宮　Ｂ</v>
      </c>
      <c r="C15" s="109" t="str">
        <f t="shared" si="11"/>
        <v>●</v>
      </c>
      <c r="D15" s="111">
        <f>IF(AL7="","",AL7)</f>
        <v>0</v>
      </c>
      <c r="E15" s="111" t="s">
        <v>33</v>
      </c>
      <c r="F15" s="111">
        <f>IF(AJ7="","",AJ7)</f>
        <v>12</v>
      </c>
      <c r="G15" s="112" t="str">
        <f t="shared" si="17"/>
        <v>●</v>
      </c>
      <c r="H15" s="111">
        <f>IF(AL8="","",AL8)</f>
        <v>0</v>
      </c>
      <c r="I15" s="111" t="s">
        <v>33</v>
      </c>
      <c r="J15" s="111">
        <f>IF(AJ8="","",AJ8)</f>
        <v>2</v>
      </c>
      <c r="K15" s="112" t="str">
        <f t="shared" si="18"/>
        <v>○</v>
      </c>
      <c r="L15" s="111">
        <f>IF(AL9="","",AL9)</f>
        <v>2</v>
      </c>
      <c r="M15" s="111" t="s">
        <v>33</v>
      </c>
      <c r="N15" s="111">
        <f>IF(AJ9="","",AJ9)</f>
        <v>1</v>
      </c>
      <c r="O15" s="112" t="str">
        <f t="shared" si="19"/>
        <v>○</v>
      </c>
      <c r="P15" s="111">
        <f>IF(AL10="","",AL10)</f>
        <v>6</v>
      </c>
      <c r="Q15" s="111" t="s">
        <v>33</v>
      </c>
      <c r="R15" s="111">
        <f>IF(AJ10="","",AJ10)</f>
        <v>1</v>
      </c>
      <c r="S15" s="112" t="str">
        <f t="shared" si="20"/>
        <v>○</v>
      </c>
      <c r="T15" s="111">
        <f>IF(AL11="","",AL11)</f>
        <v>2</v>
      </c>
      <c r="U15" s="111" t="s">
        <v>33</v>
      </c>
      <c r="V15" s="110">
        <f>IF(AJ11="","",AJ11)</f>
        <v>1</v>
      </c>
      <c r="W15" s="112" t="str">
        <f t="shared" si="21"/>
        <v/>
      </c>
      <c r="X15" s="111" t="str">
        <f>IF(AL12="","",AL12)</f>
        <v/>
      </c>
      <c r="Y15" s="111" t="s">
        <v>33</v>
      </c>
      <c r="Z15" s="111" t="str">
        <f>IF(AJ12="","",AJ12)</f>
        <v/>
      </c>
      <c r="AA15" s="112" t="str">
        <f>IF(OR(AB15="",AD15=""),"",IF(AB15=AD15,"△",IF(AB15&gt;AD15,"○",IF(AB15&lt;AD15,"●",""))))</f>
        <v>△</v>
      </c>
      <c r="AB15" s="111">
        <f>IF(AL13="","",AL13)</f>
        <v>1</v>
      </c>
      <c r="AC15" s="111" t="s">
        <v>33</v>
      </c>
      <c r="AD15" s="111">
        <f>IF(AJ13="","",AJ13)</f>
        <v>1</v>
      </c>
      <c r="AE15" s="112" t="str">
        <f>IF(OR(AF15="",AH15=""),"",IF(AF15=AH15,"△",IF(AF15&gt;AH15,"○",IF(AF15&lt;AH15,"●",""))))</f>
        <v>○</v>
      </c>
      <c r="AF15" s="111">
        <f>IF(AL14="","",AL14)</f>
        <v>5</v>
      </c>
      <c r="AG15" s="111" t="s">
        <v>33</v>
      </c>
      <c r="AH15" s="111">
        <f>IF(AJ14="","",AJ14)</f>
        <v>0</v>
      </c>
      <c r="AI15" s="654"/>
      <c r="AJ15" s="655"/>
      <c r="AK15" s="655"/>
      <c r="AL15" s="655"/>
      <c r="AM15" s="112" t="str">
        <f t="shared" si="3"/>
        <v>○</v>
      </c>
      <c r="AN15" s="131">
        <v>2</v>
      </c>
      <c r="AO15" s="111" t="s">
        <v>33</v>
      </c>
      <c r="AP15" s="131">
        <v>1</v>
      </c>
      <c r="AQ15" s="136" t="str">
        <f t="shared" si="4"/>
        <v/>
      </c>
      <c r="AR15" s="148"/>
      <c r="AS15" s="137" t="s">
        <v>33</v>
      </c>
      <c r="AT15" s="148"/>
      <c r="AU15" s="124">
        <f t="shared" si="12"/>
        <v>5</v>
      </c>
      <c r="AV15" s="125">
        <f t="shared" si="5"/>
        <v>2</v>
      </c>
      <c r="AW15" s="126">
        <f t="shared" si="6"/>
        <v>1</v>
      </c>
      <c r="AX15" s="127">
        <f t="shared" si="13"/>
        <v>16</v>
      </c>
      <c r="AY15" s="124">
        <f t="shared" si="8"/>
        <v>18</v>
      </c>
      <c r="AZ15" s="125">
        <f t="shared" si="9"/>
        <v>19</v>
      </c>
      <c r="BA15" s="126">
        <f t="shared" si="14"/>
        <v>-1</v>
      </c>
      <c r="BB15" s="159">
        <f t="shared" si="15"/>
        <v>15.990180000000001</v>
      </c>
      <c r="BC15" s="165">
        <f t="shared" si="16"/>
        <v>2</v>
      </c>
    </row>
    <row r="16" spans="1:58" ht="15" customHeight="1" x14ac:dyDescent="0.2">
      <c r="A16" s="191">
        <v>10</v>
      </c>
      <c r="B16" s="67" t="str">
        <f>IF(組み分け!B15="","",組み分け!B15)</f>
        <v>ドルフィンＦＣ</v>
      </c>
      <c r="C16" s="109" t="str">
        <f t="shared" si="11"/>
        <v>●</v>
      </c>
      <c r="D16" s="111">
        <f>IF(AP7="","",AP7)</f>
        <v>0</v>
      </c>
      <c r="E16" s="111" t="s">
        <v>33</v>
      </c>
      <c r="F16" s="111">
        <f>IF(AN7="","",AN7)</f>
        <v>5</v>
      </c>
      <c r="G16" s="112" t="str">
        <f t="shared" si="17"/>
        <v/>
      </c>
      <c r="H16" s="111" t="str">
        <f>IF(AP8="","",AP8)</f>
        <v/>
      </c>
      <c r="I16" s="111" t="s">
        <v>33</v>
      </c>
      <c r="J16" s="111" t="str">
        <f>IF(AN8="","",AN8)</f>
        <v/>
      </c>
      <c r="K16" s="112" t="str">
        <f t="shared" si="18"/>
        <v>△</v>
      </c>
      <c r="L16" s="111">
        <f>IF(AP9="","",AP9)</f>
        <v>2</v>
      </c>
      <c r="M16" s="111" t="s">
        <v>33</v>
      </c>
      <c r="N16" s="111">
        <f>IF(AN9="","",AN9)</f>
        <v>2</v>
      </c>
      <c r="O16" s="112" t="str">
        <f t="shared" si="19"/>
        <v>●</v>
      </c>
      <c r="P16" s="111">
        <f>IF(AP10="","",AP10)</f>
        <v>0</v>
      </c>
      <c r="Q16" s="111" t="s">
        <v>33</v>
      </c>
      <c r="R16" s="111">
        <f>IF(AN10="","",AN10)</f>
        <v>1</v>
      </c>
      <c r="S16" s="112" t="str">
        <f t="shared" si="20"/>
        <v>●</v>
      </c>
      <c r="T16" s="111">
        <f>IF(AP11="","",AP11)</f>
        <v>1</v>
      </c>
      <c r="U16" s="111" t="s">
        <v>33</v>
      </c>
      <c r="V16" s="111">
        <f>IF(AN11="","",AN11)</f>
        <v>6</v>
      </c>
      <c r="W16" s="112" t="str">
        <f t="shared" si="21"/>
        <v>●</v>
      </c>
      <c r="X16" s="111">
        <f>IF(AP12="","",AP12)</f>
        <v>1</v>
      </c>
      <c r="Y16" s="111" t="s">
        <v>33</v>
      </c>
      <c r="Z16" s="111">
        <f>IF(AN12="","",AN12)</f>
        <v>3</v>
      </c>
      <c r="AA16" s="112" t="str">
        <f>IF(OR(AB16="",AD16=""),"",IF(AB16=AD16,"△",IF(AB16&gt;AD16,"○",IF(AB16&lt;AD16,"●",""))))</f>
        <v>●</v>
      </c>
      <c r="AB16" s="111">
        <f>IF(AP13="","",AP13)</f>
        <v>1</v>
      </c>
      <c r="AC16" s="111" t="s">
        <v>33</v>
      </c>
      <c r="AD16" s="111">
        <f>IF(AN13="","",AN13)</f>
        <v>3</v>
      </c>
      <c r="AE16" s="112" t="str">
        <f>IF(OR(AF16="",AH16=""),"",IF(AF16=AH16,"△",IF(AF16&gt;AH16,"○",IF(AF16&lt;AH16,"●",""))))</f>
        <v>○</v>
      </c>
      <c r="AF16" s="111">
        <f>IF(AP14="","",AP14)</f>
        <v>7</v>
      </c>
      <c r="AG16" s="111" t="s">
        <v>33</v>
      </c>
      <c r="AH16" s="111">
        <f>IF(AN14="","",AN14)</f>
        <v>0</v>
      </c>
      <c r="AI16" s="112" t="str">
        <f>IF(OR(AJ16="",AL16=""),"",IF(AJ16=AL16,"△",IF(AJ16&gt;AL16,"○",IF(AJ16&lt;AL16,"●",""))))</f>
        <v>●</v>
      </c>
      <c r="AJ16" s="111">
        <f>IF(AP15="","",AP15)</f>
        <v>1</v>
      </c>
      <c r="AK16" s="111" t="s">
        <v>33</v>
      </c>
      <c r="AL16" s="111">
        <f>IF(AN15="","",AN15)</f>
        <v>2</v>
      </c>
      <c r="AM16" s="654"/>
      <c r="AN16" s="655"/>
      <c r="AO16" s="655"/>
      <c r="AP16" s="655"/>
      <c r="AQ16" s="136" t="str">
        <f t="shared" si="4"/>
        <v/>
      </c>
      <c r="AR16" s="148"/>
      <c r="AS16" s="137" t="s">
        <v>33</v>
      </c>
      <c r="AT16" s="148"/>
      <c r="AU16" s="124">
        <f t="shared" si="12"/>
        <v>1</v>
      </c>
      <c r="AV16" s="125">
        <f t="shared" si="5"/>
        <v>6</v>
      </c>
      <c r="AW16" s="126">
        <f t="shared" si="6"/>
        <v>1</v>
      </c>
      <c r="AX16" s="127">
        <f t="shared" si="13"/>
        <v>4</v>
      </c>
      <c r="AY16" s="124">
        <f t="shared" si="8"/>
        <v>13</v>
      </c>
      <c r="AZ16" s="125">
        <f t="shared" si="9"/>
        <v>22</v>
      </c>
      <c r="BA16" s="126">
        <f t="shared" si="14"/>
        <v>-9</v>
      </c>
      <c r="BB16" s="159">
        <f t="shared" si="15"/>
        <v>3.9101300000000001</v>
      </c>
      <c r="BC16" s="165">
        <f t="shared" si="16"/>
        <v>9</v>
      </c>
    </row>
    <row r="17" spans="1:58" ht="15" customHeight="1" x14ac:dyDescent="0.2">
      <c r="A17" s="157"/>
      <c r="B17" s="155"/>
      <c r="C17" s="150" t="str">
        <f t="shared" si="11"/>
        <v/>
      </c>
      <c r="D17" s="137" t="str">
        <f>IF(AT7="","",AT7)</f>
        <v/>
      </c>
      <c r="E17" s="137" t="s">
        <v>33</v>
      </c>
      <c r="F17" s="137" t="str">
        <f>IF(AR7="","",AR7)</f>
        <v/>
      </c>
      <c r="G17" s="136" t="str">
        <f t="shared" si="17"/>
        <v/>
      </c>
      <c r="H17" s="137" t="str">
        <f>IF(AT8="","",AT8)</f>
        <v/>
      </c>
      <c r="I17" s="137" t="s">
        <v>33</v>
      </c>
      <c r="J17" s="137" t="str">
        <f>IF(AR8="","",AR8)</f>
        <v/>
      </c>
      <c r="K17" s="136" t="str">
        <f t="shared" si="18"/>
        <v/>
      </c>
      <c r="L17" s="137" t="str">
        <f>IF(AT9="","",AT9)</f>
        <v/>
      </c>
      <c r="M17" s="137" t="s">
        <v>33</v>
      </c>
      <c r="N17" s="137" t="str">
        <f>IF(AR9="","",AR9)</f>
        <v/>
      </c>
      <c r="O17" s="136" t="str">
        <f t="shared" si="19"/>
        <v/>
      </c>
      <c r="P17" s="137" t="str">
        <f>IF(AT10="","",AT10)</f>
        <v/>
      </c>
      <c r="Q17" s="137" t="s">
        <v>33</v>
      </c>
      <c r="R17" s="137" t="str">
        <f>IF(AR10="","",AR10)</f>
        <v/>
      </c>
      <c r="S17" s="136" t="str">
        <f t="shared" si="20"/>
        <v/>
      </c>
      <c r="T17" s="137" t="str">
        <f>IF(AT11="","",AT11)</f>
        <v/>
      </c>
      <c r="U17" s="137" t="s">
        <v>33</v>
      </c>
      <c r="V17" s="137" t="str">
        <f>IF(AR11="","",AR11)</f>
        <v/>
      </c>
      <c r="W17" s="136" t="str">
        <f t="shared" si="21"/>
        <v/>
      </c>
      <c r="X17" s="137" t="str">
        <f>IF(AT12="","",AT12)</f>
        <v/>
      </c>
      <c r="Y17" s="137" t="s">
        <v>33</v>
      </c>
      <c r="Z17" s="137" t="str">
        <f>IF(AR12="","",AR12)</f>
        <v/>
      </c>
      <c r="AA17" s="136" t="str">
        <f>IF(OR(AB17="",AD17=""),"",IF(AB17=AD17,"△",IF(AB17&gt;AD17,"○",IF(AB17&lt;AD17,"●",""))))</f>
        <v/>
      </c>
      <c r="AB17" s="137" t="str">
        <f>IF(AT13="","",AT13)</f>
        <v/>
      </c>
      <c r="AC17" s="137" t="s">
        <v>33</v>
      </c>
      <c r="AD17" s="137" t="str">
        <f>IF(AR13="","",AR13)</f>
        <v/>
      </c>
      <c r="AE17" s="136" t="str">
        <f>IF(OR(AF17="",AH17=""),"",IF(AF17=AH17,"△",IF(AF17&gt;AH17,"○",IF(AF17&lt;AH17,"●",""))))</f>
        <v/>
      </c>
      <c r="AF17" s="137" t="str">
        <f>IF(AT14="","",AT14)</f>
        <v/>
      </c>
      <c r="AG17" s="137" t="s">
        <v>33</v>
      </c>
      <c r="AH17" s="137" t="str">
        <f>IF(AR14="","",AR14)</f>
        <v/>
      </c>
      <c r="AI17" s="136" t="str">
        <f>IF(OR(AJ17="",AL17=""),"",IF(AJ17=AL17,"△",IF(AJ17&gt;AL17,"○",IF(AJ17&lt;AL17,"●",""))))</f>
        <v/>
      </c>
      <c r="AJ17" s="137" t="str">
        <f>IF(AT15="","",AT15)</f>
        <v/>
      </c>
      <c r="AK17" s="137" t="s">
        <v>33</v>
      </c>
      <c r="AL17" s="137" t="str">
        <f>IF(AR15="","",AR15)</f>
        <v/>
      </c>
      <c r="AM17" s="136" t="str">
        <f>IF(OR(AN17="",AP17=""),"",IF(AN17=AP17,"△",IF(AN17&gt;AP17,"○",IF(AN17&lt;AP17,"●",""))))</f>
        <v/>
      </c>
      <c r="AN17" s="137" t="str">
        <f>IF(AT16="","",AT16)</f>
        <v/>
      </c>
      <c r="AO17" s="137" t="s">
        <v>33</v>
      </c>
      <c r="AP17" s="137" t="str">
        <f>IF(AR16="","",AR16)</f>
        <v/>
      </c>
      <c r="AQ17" s="654"/>
      <c r="AR17" s="655"/>
      <c r="AS17" s="655"/>
      <c r="AT17" s="655"/>
      <c r="AU17" s="151">
        <f t="shared" si="12"/>
        <v>0</v>
      </c>
      <c r="AV17" s="152">
        <f t="shared" si="5"/>
        <v>0</v>
      </c>
      <c r="AW17" s="153">
        <f t="shared" si="6"/>
        <v>0</v>
      </c>
      <c r="AX17" s="156">
        <f t="shared" si="13"/>
        <v>0</v>
      </c>
      <c r="AY17" s="151">
        <f t="shared" si="8"/>
        <v>0</v>
      </c>
      <c r="AZ17" s="152">
        <f t="shared" si="9"/>
        <v>0</v>
      </c>
      <c r="BA17" s="153">
        <f t="shared" si="14"/>
        <v>0</v>
      </c>
      <c r="BB17" s="161">
        <f t="shared" si="15"/>
        <v>0</v>
      </c>
      <c r="BC17" s="167"/>
    </row>
    <row r="18" spans="1:58" ht="15" customHeight="1" x14ac:dyDescent="0.2">
      <c r="A18" s="58"/>
      <c r="B18" s="69"/>
      <c r="AU18" s="58"/>
      <c r="AV18" s="58"/>
      <c r="AW18" s="58"/>
      <c r="AX18" s="58"/>
      <c r="AY18" s="58"/>
      <c r="AZ18" s="58"/>
      <c r="BA18" s="58"/>
      <c r="BB18" s="58"/>
      <c r="BC18" s="154"/>
    </row>
    <row r="19" spans="1:58" ht="15" customHeight="1" x14ac:dyDescent="0.2">
      <c r="A19" s="58"/>
      <c r="B19" s="69"/>
      <c r="AU19" s="58"/>
      <c r="AV19" s="58"/>
      <c r="AW19" s="58"/>
      <c r="AX19" s="58"/>
      <c r="AY19" s="58"/>
      <c r="AZ19" s="58"/>
      <c r="BA19" s="58"/>
      <c r="BB19" s="58"/>
      <c r="BC19" s="154"/>
    </row>
    <row r="20" spans="1:58" x14ac:dyDescent="0.2"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</row>
    <row r="21" spans="1:58" ht="13.5" customHeight="1" thickBot="1" x14ac:dyDescent="0.25">
      <c r="A21" s="57"/>
      <c r="B21" s="154" t="s">
        <v>44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163"/>
      <c r="BD21" s="59"/>
      <c r="BE21" s="59"/>
      <c r="BF21" s="59"/>
    </row>
    <row r="22" spans="1:58" ht="15" customHeight="1" x14ac:dyDescent="0.2">
      <c r="A22" s="683" t="s">
        <v>45</v>
      </c>
      <c r="B22" s="684"/>
      <c r="C22" s="60"/>
      <c r="D22" s="674">
        <f>IF(A24="","",A24)</f>
        <v>11</v>
      </c>
      <c r="E22" s="674"/>
      <c r="F22" s="61"/>
      <c r="G22" s="62"/>
      <c r="H22" s="674">
        <f>IF(A25="","",A25)</f>
        <v>12</v>
      </c>
      <c r="I22" s="674"/>
      <c r="J22" s="61"/>
      <c r="K22" s="62"/>
      <c r="L22" s="674">
        <f>IF(A26="","",A26)</f>
        <v>13</v>
      </c>
      <c r="M22" s="674"/>
      <c r="N22" s="61"/>
      <c r="O22" s="62"/>
      <c r="P22" s="674">
        <f>IF(A27="","",A27)</f>
        <v>14</v>
      </c>
      <c r="Q22" s="674"/>
      <c r="R22" s="61"/>
      <c r="S22" s="62"/>
      <c r="T22" s="674">
        <f>IF(A28="","",A28)</f>
        <v>15</v>
      </c>
      <c r="U22" s="674"/>
      <c r="V22" s="61"/>
      <c r="W22" s="62"/>
      <c r="X22" s="674">
        <f>IF(A29="","",A29)</f>
        <v>16</v>
      </c>
      <c r="Y22" s="674"/>
      <c r="Z22" s="61"/>
      <c r="AA22" s="62"/>
      <c r="AB22" s="674">
        <f>IF(A30="","",A30)</f>
        <v>17</v>
      </c>
      <c r="AC22" s="674"/>
      <c r="AD22" s="61"/>
      <c r="AE22" s="62"/>
      <c r="AF22" s="674">
        <f>IF(A31="","",A31)</f>
        <v>18</v>
      </c>
      <c r="AG22" s="674"/>
      <c r="AH22" s="61"/>
      <c r="AI22" s="62"/>
      <c r="AJ22" s="674">
        <f>IF(A32="","",A32)</f>
        <v>19</v>
      </c>
      <c r="AK22" s="674"/>
      <c r="AL22" s="61"/>
      <c r="AM22" s="62"/>
      <c r="AN22" s="674">
        <f>IF(A33="","",A33)</f>
        <v>20</v>
      </c>
      <c r="AO22" s="674"/>
      <c r="AP22" s="61"/>
      <c r="AQ22" s="84"/>
      <c r="AR22" s="680" t="str">
        <f>IF(A34="","",A34)</f>
        <v/>
      </c>
      <c r="AS22" s="680"/>
      <c r="AT22" s="134"/>
      <c r="AU22" s="681" t="s">
        <v>0</v>
      </c>
      <c r="AV22" s="672" t="s">
        <v>1</v>
      </c>
      <c r="AW22" s="662" t="s">
        <v>2</v>
      </c>
      <c r="AX22" s="664" t="s">
        <v>3</v>
      </c>
      <c r="AY22" s="666" t="s">
        <v>4</v>
      </c>
      <c r="AZ22" s="668" t="s">
        <v>5</v>
      </c>
      <c r="BA22" s="670" t="s">
        <v>6</v>
      </c>
      <c r="BB22" s="656" t="s">
        <v>35</v>
      </c>
      <c r="BC22" s="656" t="s">
        <v>7</v>
      </c>
    </row>
    <row r="23" spans="1:58" ht="15" customHeight="1" thickBot="1" x14ac:dyDescent="0.25">
      <c r="A23" s="685"/>
      <c r="B23" s="686"/>
      <c r="C23" s="675" t="str">
        <f>IF(B24="","",B24)</f>
        <v>クレバーフット</v>
      </c>
      <c r="D23" s="676"/>
      <c r="E23" s="676"/>
      <c r="F23" s="676"/>
      <c r="G23" s="677" t="str">
        <f>IF(B25="","",B25)</f>
        <v>津島ＡＦＣ</v>
      </c>
      <c r="H23" s="676"/>
      <c r="I23" s="676"/>
      <c r="J23" s="676"/>
      <c r="K23" s="677" t="str">
        <f>IF(B26="","",B26)</f>
        <v>岩倉ＦＣフォルテ</v>
      </c>
      <c r="L23" s="676"/>
      <c r="M23" s="676"/>
      <c r="N23" s="676"/>
      <c r="O23" s="677" t="str">
        <f>IF(B27="","",B27)</f>
        <v>尾張ＦＣ　Ａ</v>
      </c>
      <c r="P23" s="676"/>
      <c r="Q23" s="676"/>
      <c r="R23" s="676"/>
      <c r="S23" s="677" t="str">
        <f>IF(B28="","",B28)</f>
        <v>ＦＣ　ＫＯＮＡＮ</v>
      </c>
      <c r="T23" s="676"/>
      <c r="U23" s="676"/>
      <c r="V23" s="676"/>
      <c r="W23" s="677" t="str">
        <f>IF(B29="","",B29)</f>
        <v>Partigiano　FC</v>
      </c>
      <c r="X23" s="676"/>
      <c r="Y23" s="676"/>
      <c r="Z23" s="676"/>
      <c r="AA23" s="677" t="str">
        <f>IF(B30="","",B30)</f>
        <v>F.C.DIVINE　B</v>
      </c>
      <c r="AB23" s="676"/>
      <c r="AC23" s="676"/>
      <c r="AD23" s="676"/>
      <c r="AE23" s="677" t="str">
        <f>IF(B31="","",B31)</f>
        <v>エルニーニョ美和</v>
      </c>
      <c r="AF23" s="676"/>
      <c r="AG23" s="676"/>
      <c r="AH23" s="676"/>
      <c r="AI23" s="677" t="str">
        <f>IF(B32="","",B32)</f>
        <v>尾西FC　B</v>
      </c>
      <c r="AJ23" s="676"/>
      <c r="AK23" s="676"/>
      <c r="AL23" s="676"/>
      <c r="AM23" s="677" t="str">
        <f>IF(B33="","",B33)</f>
        <v>一宮ＦＣ　Ｃ</v>
      </c>
      <c r="AN23" s="676"/>
      <c r="AO23" s="676"/>
      <c r="AP23" s="676"/>
      <c r="AQ23" s="678" t="str">
        <f>IF(B34="","",B34)</f>
        <v/>
      </c>
      <c r="AR23" s="679"/>
      <c r="AS23" s="679"/>
      <c r="AT23" s="679"/>
      <c r="AU23" s="682"/>
      <c r="AV23" s="673"/>
      <c r="AW23" s="663"/>
      <c r="AX23" s="665"/>
      <c r="AY23" s="667"/>
      <c r="AZ23" s="669"/>
      <c r="BA23" s="671"/>
      <c r="BB23" s="657"/>
      <c r="BC23" s="657"/>
    </row>
    <row r="24" spans="1:58" ht="15" customHeight="1" x14ac:dyDescent="0.2">
      <c r="A24" s="63">
        <v>11</v>
      </c>
      <c r="B24" s="64" t="str">
        <f>IF(組み分け!I6="","",組み分け!I6)</f>
        <v>クレバーフット</v>
      </c>
      <c r="C24" s="658"/>
      <c r="D24" s="659"/>
      <c r="E24" s="659"/>
      <c r="F24" s="659"/>
      <c r="G24" s="107" t="str">
        <f>IF(OR(H24="",J24=""),"",IF(H24=J24,"△",IF(H24&gt;J24,"○",IF(H24&lt;J24,"●",""))))</f>
        <v/>
      </c>
      <c r="H24" s="129"/>
      <c r="I24" s="108" t="s">
        <v>33</v>
      </c>
      <c r="J24" s="130"/>
      <c r="K24" s="107" t="str">
        <f>IF(OR(L24="",N24=""),"",IF(L24=N24,"△",IF(L24&gt;N24,"○",IF(L24&lt;N24,"●",""))))</f>
        <v/>
      </c>
      <c r="L24" s="129"/>
      <c r="M24" s="108" t="s">
        <v>33</v>
      </c>
      <c r="N24" s="130"/>
      <c r="O24" s="107" t="str">
        <f>IF(OR(P24="",R24=""),"",IF(P24=R24,"△",IF(P24&gt;R24,"○",IF(P24&lt;R24,"●",""))))</f>
        <v/>
      </c>
      <c r="P24" s="129"/>
      <c r="Q24" s="108" t="s">
        <v>33</v>
      </c>
      <c r="R24" s="130"/>
      <c r="S24" s="107" t="str">
        <f>IF(OR(T24="",V24=""),"",IF(T24=V24,"△",IF(T24&gt;V24,"○",IF(T24&lt;V24,"●",""))))</f>
        <v/>
      </c>
      <c r="T24" s="129"/>
      <c r="U24" s="108" t="s">
        <v>33</v>
      </c>
      <c r="V24" s="130"/>
      <c r="W24" s="107" t="str">
        <f>IF(OR(X24="",Z24=""),"",IF(X24=Z24,"△",IF(X24&gt;Z24,"○",IF(X24&lt;Z24,"●",""))))</f>
        <v/>
      </c>
      <c r="X24" s="129"/>
      <c r="Y24" s="108" t="s">
        <v>33</v>
      </c>
      <c r="Z24" s="129"/>
      <c r="AA24" s="107" t="str">
        <f t="shared" ref="AA24:AA29" si="22">IF(OR(AB24="",AD24=""),"",IF(AB24=AD24,"△",IF(AB24&gt;AD24,"○",IF(AB24&lt;AD24,"●",""))))</f>
        <v/>
      </c>
      <c r="AB24" s="129"/>
      <c r="AC24" s="108" t="s">
        <v>33</v>
      </c>
      <c r="AD24" s="130"/>
      <c r="AE24" s="107" t="str">
        <f t="shared" ref="AE24:AE30" si="23">IF(OR(AF24="",AH24=""),"",IF(AF24=AH24,"△",IF(AF24&gt;AH24,"○",IF(AF24&lt;AH24,"●",""))))</f>
        <v/>
      </c>
      <c r="AF24" s="129"/>
      <c r="AG24" s="108" t="s">
        <v>33</v>
      </c>
      <c r="AH24" s="129"/>
      <c r="AI24" s="107" t="str">
        <f t="shared" ref="AI24:AI31" si="24">IF(OR(AJ24="",AL24=""),"",IF(AJ24=AL24,"△",IF(AJ24&gt;AL24,"○",IF(AJ24&lt;AL24,"●",""))))</f>
        <v/>
      </c>
      <c r="AJ24" s="129"/>
      <c r="AK24" s="108" t="s">
        <v>33</v>
      </c>
      <c r="AL24" s="129"/>
      <c r="AM24" s="107" t="str">
        <f t="shared" ref="AM24:AM32" si="25">IF(OR(AN24="",AP24=""),"",IF(AN24=AP24,"△",IF(AN24&gt;AP24,"○",IF(AN24&lt;AP24,"●",""))))</f>
        <v/>
      </c>
      <c r="AN24" s="129"/>
      <c r="AO24" s="108" t="s">
        <v>33</v>
      </c>
      <c r="AP24" s="129"/>
      <c r="AQ24" s="146" t="str">
        <f t="shared" ref="AQ24:AQ33" si="26">IF(OR(AR24="",AT24=""),"",IF(AR24=AT24,"△",IF(AR24&gt;AT24,"○",IF(AR24&lt;AT24,"●",""))))</f>
        <v/>
      </c>
      <c r="AR24" s="147"/>
      <c r="AS24" s="135" t="s">
        <v>33</v>
      </c>
      <c r="AT24" s="147"/>
      <c r="AU24" s="117">
        <f t="shared" ref="AU24:AU34" si="27">COUNTIF(C24:AT24,"○")</f>
        <v>0</v>
      </c>
      <c r="AV24" s="118">
        <f t="shared" ref="AV24:AV34" si="28">COUNTIF(C24:AT24,"●")</f>
        <v>0</v>
      </c>
      <c r="AW24" s="119">
        <f t="shared" ref="AW24:AW34" si="29">COUNTIF(C24:AT24,"△")</f>
        <v>0</v>
      </c>
      <c r="AX24" s="120">
        <f t="shared" ref="AX24:AX34" si="30">SUM(3*AU24,0*AV24,1*AW24)</f>
        <v>0</v>
      </c>
      <c r="AY24" s="121">
        <f t="shared" ref="AY24:AY34" si="31">SUM(AB24,AF24,AJ24,AN24,AR24,X24,T24,P24,L24,H24,D24)</f>
        <v>0</v>
      </c>
      <c r="AZ24" s="122">
        <f t="shared" ref="AZ24:AZ34" si="32">SUM(AD24,AH24,AL24,AP24,AT24,Z24,V24,R24,N24,J24,F24)</f>
        <v>0</v>
      </c>
      <c r="BA24" s="123">
        <f t="shared" ref="BA24:BA34" si="33">AY24-AZ24</f>
        <v>0</v>
      </c>
      <c r="BB24" s="158">
        <f>AX24+(BA24/100)+(AY24/100000)</f>
        <v>0</v>
      </c>
      <c r="BC24" s="164">
        <f>_xlfn.RANK.EQ(BB24,BB$24:BB$33,0)</f>
        <v>1</v>
      </c>
    </row>
    <row r="25" spans="1:58" ht="15" customHeight="1" x14ac:dyDescent="0.2">
      <c r="A25" s="66">
        <v>12</v>
      </c>
      <c r="B25" s="67" t="str">
        <f>IF(組み分け!I7="","",組み分け!I7)</f>
        <v>津島ＡＦＣ</v>
      </c>
      <c r="C25" s="109" t="str">
        <f t="shared" ref="C25:C34" si="34">IF(OR(D25="",F25=""),"",IF(D25=F25,"△",IF(D25&gt;F25,"○",IF(D25&lt;F25,"●",""))))</f>
        <v/>
      </c>
      <c r="D25" s="110" t="str">
        <f>IF(J24="","",J24)</f>
        <v/>
      </c>
      <c r="E25" s="111" t="s">
        <v>33</v>
      </c>
      <c r="F25" s="111" t="str">
        <f>IF(H24="","",H24)</f>
        <v/>
      </c>
      <c r="G25" s="654"/>
      <c r="H25" s="655"/>
      <c r="I25" s="655"/>
      <c r="J25" s="655"/>
      <c r="K25" s="112" t="str">
        <f>IF(OR(L25="",N25=""),"",IF(L25=N25,"△",IF(L25&gt;N25,"○",IF(L25&lt;N25,"●",""))))</f>
        <v/>
      </c>
      <c r="L25" s="131"/>
      <c r="M25" s="111" t="s">
        <v>33</v>
      </c>
      <c r="N25" s="131"/>
      <c r="O25" s="112" t="str">
        <f>IF(OR(P25="",R25=""),"",IF(P25=R25,"△",IF(P25&gt;R25,"○",IF(P25&lt;R25,"●",""))))</f>
        <v/>
      </c>
      <c r="P25" s="131"/>
      <c r="Q25" s="111" t="s">
        <v>33</v>
      </c>
      <c r="R25" s="131"/>
      <c r="S25" s="112" t="str">
        <f>IF(OR(T25="",V25=""),"",IF(T25=V25,"△",IF(T25&gt;V25,"○",IF(T25&lt;V25,"●",""))))</f>
        <v/>
      </c>
      <c r="T25" s="131"/>
      <c r="U25" s="111" t="s">
        <v>33</v>
      </c>
      <c r="V25" s="131"/>
      <c r="W25" s="112" t="str">
        <f>IF(OR(X25="",Z25=""),"",IF(X25=Z25,"△",IF(X25&gt;Z25,"○",IF(X25&lt;Z25,"●",""))))</f>
        <v/>
      </c>
      <c r="X25" s="131"/>
      <c r="Y25" s="111" t="s">
        <v>33</v>
      </c>
      <c r="Z25" s="131"/>
      <c r="AA25" s="112" t="str">
        <f t="shared" si="22"/>
        <v/>
      </c>
      <c r="AB25" s="131"/>
      <c r="AC25" s="111" t="s">
        <v>33</v>
      </c>
      <c r="AD25" s="131"/>
      <c r="AE25" s="112" t="str">
        <f t="shared" si="23"/>
        <v/>
      </c>
      <c r="AF25" s="131"/>
      <c r="AG25" s="111" t="s">
        <v>33</v>
      </c>
      <c r="AH25" s="131"/>
      <c r="AI25" s="112" t="str">
        <f t="shared" si="24"/>
        <v/>
      </c>
      <c r="AJ25" s="131"/>
      <c r="AK25" s="111" t="s">
        <v>33</v>
      </c>
      <c r="AL25" s="131"/>
      <c r="AM25" s="112" t="str">
        <f t="shared" si="25"/>
        <v/>
      </c>
      <c r="AN25" s="131"/>
      <c r="AO25" s="111" t="s">
        <v>33</v>
      </c>
      <c r="AP25" s="131"/>
      <c r="AQ25" s="136" t="str">
        <f t="shared" si="26"/>
        <v/>
      </c>
      <c r="AR25" s="148"/>
      <c r="AS25" s="137" t="s">
        <v>33</v>
      </c>
      <c r="AT25" s="148"/>
      <c r="AU25" s="124">
        <f t="shared" si="27"/>
        <v>0</v>
      </c>
      <c r="AV25" s="125">
        <f t="shared" si="28"/>
        <v>0</v>
      </c>
      <c r="AW25" s="126">
        <f t="shared" si="29"/>
        <v>0</v>
      </c>
      <c r="AX25" s="127">
        <f t="shared" si="30"/>
        <v>0</v>
      </c>
      <c r="AY25" s="124">
        <f t="shared" si="31"/>
        <v>0</v>
      </c>
      <c r="AZ25" s="125">
        <f t="shared" si="32"/>
        <v>0</v>
      </c>
      <c r="BA25" s="126">
        <f t="shared" si="33"/>
        <v>0</v>
      </c>
      <c r="BB25" s="159">
        <f t="shared" ref="BB25:BB34" si="35">AX25+(BA25/100)+(AY25/100000)</f>
        <v>0</v>
      </c>
      <c r="BC25" s="165">
        <f t="shared" ref="BC25:BC33" si="36">_xlfn.RANK.EQ(BB25,BB$24:BB$33,0)</f>
        <v>1</v>
      </c>
    </row>
    <row r="26" spans="1:58" ht="15" customHeight="1" x14ac:dyDescent="0.2">
      <c r="A26" s="66">
        <v>13</v>
      </c>
      <c r="B26" s="68" t="str">
        <f>IF(組み分け!I8="","",組み分け!I8)</f>
        <v>岩倉ＦＣフォルテ</v>
      </c>
      <c r="C26" s="113" t="str">
        <f t="shared" si="34"/>
        <v/>
      </c>
      <c r="D26" s="114" t="str">
        <f>IF(N24="","",N24)</f>
        <v/>
      </c>
      <c r="E26" s="115" t="s">
        <v>33</v>
      </c>
      <c r="F26" s="115" t="str">
        <f>IF(L24="","",L24)</f>
        <v/>
      </c>
      <c r="G26" s="116" t="str">
        <f t="shared" ref="G26:G34" si="37">IF(OR(H26="",J26=""),"",IF(H26=J26,"△",IF(H26&gt;J26,"○",IF(H26&lt;J26,"●",""))))</f>
        <v/>
      </c>
      <c r="H26" s="115" t="str">
        <f>IF(N25="","",N25)</f>
        <v/>
      </c>
      <c r="I26" s="115" t="s">
        <v>33</v>
      </c>
      <c r="J26" s="115" t="str">
        <f>IF(L25="","",L25)</f>
        <v/>
      </c>
      <c r="K26" s="660"/>
      <c r="L26" s="661"/>
      <c r="M26" s="661"/>
      <c r="N26" s="661"/>
      <c r="O26" s="116" t="str">
        <f>IF(OR(P26="",R26=""),"",IF(P26=R26,"△",IF(P26&gt;R26,"○",IF(P26&lt;R26,"●",""))))</f>
        <v/>
      </c>
      <c r="P26" s="132"/>
      <c r="Q26" s="115" t="s">
        <v>33</v>
      </c>
      <c r="R26" s="132"/>
      <c r="S26" s="116" t="str">
        <f>IF(OR(T26="",V26=""),"",IF(T26=V26,"△",IF(T26&gt;V26,"○",IF(T26&lt;V26,"●",""))))</f>
        <v/>
      </c>
      <c r="T26" s="132"/>
      <c r="U26" s="115" t="s">
        <v>33</v>
      </c>
      <c r="V26" s="132"/>
      <c r="W26" s="116" t="str">
        <f>IF(OR(X26="",Z26=""),"",IF(X26=Z26,"△",IF(X26&gt;Z26,"○",IF(X26&lt;Z26,"●",""))))</f>
        <v/>
      </c>
      <c r="X26" s="132"/>
      <c r="Y26" s="115" t="s">
        <v>33</v>
      </c>
      <c r="Z26" s="132"/>
      <c r="AA26" s="116" t="str">
        <f t="shared" si="22"/>
        <v/>
      </c>
      <c r="AB26" s="132"/>
      <c r="AC26" s="115" t="s">
        <v>33</v>
      </c>
      <c r="AD26" s="132"/>
      <c r="AE26" s="116" t="str">
        <f t="shared" si="23"/>
        <v/>
      </c>
      <c r="AF26" s="132"/>
      <c r="AG26" s="115" t="s">
        <v>33</v>
      </c>
      <c r="AH26" s="132"/>
      <c r="AI26" s="116" t="str">
        <f t="shared" si="24"/>
        <v/>
      </c>
      <c r="AJ26" s="132"/>
      <c r="AK26" s="115" t="s">
        <v>33</v>
      </c>
      <c r="AL26" s="132"/>
      <c r="AM26" s="116" t="str">
        <f t="shared" si="25"/>
        <v/>
      </c>
      <c r="AN26" s="132"/>
      <c r="AO26" s="115" t="s">
        <v>33</v>
      </c>
      <c r="AP26" s="132"/>
      <c r="AQ26" s="138" t="str">
        <f t="shared" si="26"/>
        <v/>
      </c>
      <c r="AR26" s="149"/>
      <c r="AS26" s="139" t="s">
        <v>33</v>
      </c>
      <c r="AT26" s="149"/>
      <c r="AU26" s="124">
        <f t="shared" si="27"/>
        <v>0</v>
      </c>
      <c r="AV26" s="125">
        <f t="shared" si="28"/>
        <v>0</v>
      </c>
      <c r="AW26" s="126">
        <f t="shared" si="29"/>
        <v>0</v>
      </c>
      <c r="AX26" s="128">
        <f t="shared" si="30"/>
        <v>0</v>
      </c>
      <c r="AY26" s="117">
        <f t="shared" si="31"/>
        <v>0</v>
      </c>
      <c r="AZ26" s="118">
        <f t="shared" si="32"/>
        <v>0</v>
      </c>
      <c r="BA26" s="119">
        <f t="shared" si="33"/>
        <v>0</v>
      </c>
      <c r="BB26" s="160">
        <f t="shared" si="35"/>
        <v>0</v>
      </c>
      <c r="BC26" s="166">
        <f t="shared" si="36"/>
        <v>1</v>
      </c>
    </row>
    <row r="27" spans="1:58" ht="15" customHeight="1" x14ac:dyDescent="0.2">
      <c r="A27" s="66">
        <v>14</v>
      </c>
      <c r="B27" s="67" t="str">
        <f>IF(組み分け!I9="","",組み分け!I9)</f>
        <v>尾張ＦＣ　Ａ</v>
      </c>
      <c r="C27" s="109" t="str">
        <f t="shared" si="34"/>
        <v/>
      </c>
      <c r="D27" s="110" t="str">
        <f>IF(R24="","",R24)</f>
        <v/>
      </c>
      <c r="E27" s="111" t="s">
        <v>33</v>
      </c>
      <c r="F27" s="111" t="str">
        <f>IF(P24="","",P24)</f>
        <v/>
      </c>
      <c r="G27" s="112" t="str">
        <f t="shared" si="37"/>
        <v/>
      </c>
      <c r="H27" s="111" t="str">
        <f>IF(R25="","",R25)</f>
        <v/>
      </c>
      <c r="I27" s="111" t="s">
        <v>33</v>
      </c>
      <c r="J27" s="111" t="str">
        <f>IF(P25="","",P25)</f>
        <v/>
      </c>
      <c r="K27" s="112" t="str">
        <f t="shared" ref="K27:K34" si="38">IF(OR(L27="",N27=""),"",IF(L27=N27,"△",IF(L27&gt;N27,"○",IF(L27&lt;N27,"●",""))))</f>
        <v/>
      </c>
      <c r="L27" s="111" t="str">
        <f>IF(R26="","",R26)</f>
        <v/>
      </c>
      <c r="M27" s="111" t="s">
        <v>33</v>
      </c>
      <c r="N27" s="111" t="str">
        <f>IF(P26="","",P26)</f>
        <v/>
      </c>
      <c r="O27" s="654"/>
      <c r="P27" s="655"/>
      <c r="Q27" s="655"/>
      <c r="R27" s="655"/>
      <c r="S27" s="112" t="str">
        <f>IF(OR(T27="",V27=""),"",IF(T27=V27,"△",IF(T27&gt;V27,"○",IF(T27&lt;V27,"●",""))))</f>
        <v/>
      </c>
      <c r="T27" s="131"/>
      <c r="U27" s="111" t="s">
        <v>33</v>
      </c>
      <c r="V27" s="131"/>
      <c r="W27" s="112" t="str">
        <f>IF(OR(X27="",Z27=""),"",IF(X27=Z27,"△",IF(X27&gt;Z27,"○",IF(X27&lt;Z27,"●",""))))</f>
        <v/>
      </c>
      <c r="X27" s="131"/>
      <c r="Y27" s="111" t="s">
        <v>33</v>
      </c>
      <c r="Z27" s="131"/>
      <c r="AA27" s="112" t="str">
        <f t="shared" si="22"/>
        <v/>
      </c>
      <c r="AB27" s="131"/>
      <c r="AC27" s="111" t="s">
        <v>33</v>
      </c>
      <c r="AD27" s="131"/>
      <c r="AE27" s="112" t="str">
        <f t="shared" si="23"/>
        <v/>
      </c>
      <c r="AF27" s="131"/>
      <c r="AG27" s="111" t="s">
        <v>33</v>
      </c>
      <c r="AH27" s="131"/>
      <c r="AI27" s="112" t="str">
        <f t="shared" si="24"/>
        <v/>
      </c>
      <c r="AJ27" s="131"/>
      <c r="AK27" s="111" t="s">
        <v>33</v>
      </c>
      <c r="AL27" s="131"/>
      <c r="AM27" s="112" t="str">
        <f t="shared" si="25"/>
        <v/>
      </c>
      <c r="AN27" s="131"/>
      <c r="AO27" s="111" t="s">
        <v>33</v>
      </c>
      <c r="AP27" s="131"/>
      <c r="AQ27" s="136" t="str">
        <f t="shared" si="26"/>
        <v/>
      </c>
      <c r="AR27" s="148"/>
      <c r="AS27" s="137" t="s">
        <v>33</v>
      </c>
      <c r="AT27" s="148"/>
      <c r="AU27" s="124">
        <f t="shared" si="27"/>
        <v>0</v>
      </c>
      <c r="AV27" s="125">
        <f t="shared" si="28"/>
        <v>0</v>
      </c>
      <c r="AW27" s="126">
        <f t="shared" si="29"/>
        <v>0</v>
      </c>
      <c r="AX27" s="127">
        <f t="shared" si="30"/>
        <v>0</v>
      </c>
      <c r="AY27" s="124">
        <f t="shared" si="31"/>
        <v>0</v>
      </c>
      <c r="AZ27" s="125">
        <f t="shared" si="32"/>
        <v>0</v>
      </c>
      <c r="BA27" s="126">
        <f t="shared" si="33"/>
        <v>0</v>
      </c>
      <c r="BB27" s="159">
        <f t="shared" si="35"/>
        <v>0</v>
      </c>
      <c r="BC27" s="165">
        <f t="shared" si="36"/>
        <v>1</v>
      </c>
    </row>
    <row r="28" spans="1:58" ht="15" customHeight="1" x14ac:dyDescent="0.2">
      <c r="A28" s="66">
        <v>15</v>
      </c>
      <c r="B28" s="68" t="str">
        <f>IF(組み分け!I10="","",組み分け!I10)</f>
        <v>ＦＣ　ＫＯＮＡＮ</v>
      </c>
      <c r="C28" s="109" t="str">
        <f t="shared" si="34"/>
        <v/>
      </c>
      <c r="D28" s="110" t="str">
        <f>IF(V24="","",V24)</f>
        <v/>
      </c>
      <c r="E28" s="111" t="s">
        <v>33</v>
      </c>
      <c r="F28" s="111" t="str">
        <f>IF(T24="","",T24)</f>
        <v/>
      </c>
      <c r="G28" s="112" t="str">
        <f t="shared" si="37"/>
        <v/>
      </c>
      <c r="H28" s="111" t="str">
        <f>IF(V25="","",V25)</f>
        <v/>
      </c>
      <c r="I28" s="111" t="s">
        <v>33</v>
      </c>
      <c r="J28" s="111" t="str">
        <f>IF(T25="","",T25)</f>
        <v/>
      </c>
      <c r="K28" s="112" t="str">
        <f t="shared" si="38"/>
        <v/>
      </c>
      <c r="L28" s="111" t="str">
        <f>IF(V26="","",V26)</f>
        <v/>
      </c>
      <c r="M28" s="111" t="s">
        <v>33</v>
      </c>
      <c r="N28" s="111" t="str">
        <f>IF(T26="","",T26)</f>
        <v/>
      </c>
      <c r="O28" s="112" t="str">
        <f t="shared" ref="O28:O34" si="39">IF(OR(P28="",R28=""),"",IF(P28=R28,"△",IF(P28&gt;R28,"○",IF(P28&lt;R28,"●",""))))</f>
        <v/>
      </c>
      <c r="P28" s="111" t="str">
        <f>IF(V27="","",V27)</f>
        <v/>
      </c>
      <c r="Q28" s="111" t="s">
        <v>33</v>
      </c>
      <c r="R28" s="111" t="str">
        <f>IF(T27="","",T27)</f>
        <v/>
      </c>
      <c r="S28" s="654"/>
      <c r="T28" s="655"/>
      <c r="U28" s="655"/>
      <c r="V28" s="655"/>
      <c r="W28" s="112" t="str">
        <f>IF(OR(X28="",Z28=""),"",IF(X28=Z28,"△",IF(X28&gt;Z28,"○",IF(X28&lt;Z28,"●",""))))</f>
        <v/>
      </c>
      <c r="X28" s="131"/>
      <c r="Y28" s="111" t="s">
        <v>33</v>
      </c>
      <c r="Z28" s="131"/>
      <c r="AA28" s="112" t="str">
        <f t="shared" si="22"/>
        <v/>
      </c>
      <c r="AB28" s="131"/>
      <c r="AC28" s="111" t="s">
        <v>33</v>
      </c>
      <c r="AD28" s="131"/>
      <c r="AE28" s="112" t="str">
        <f t="shared" si="23"/>
        <v/>
      </c>
      <c r="AF28" s="131"/>
      <c r="AG28" s="111" t="s">
        <v>33</v>
      </c>
      <c r="AH28" s="131"/>
      <c r="AI28" s="112" t="str">
        <f t="shared" si="24"/>
        <v/>
      </c>
      <c r="AJ28" s="133"/>
      <c r="AK28" s="111" t="s">
        <v>33</v>
      </c>
      <c r="AL28" s="131"/>
      <c r="AM28" s="112" t="str">
        <f t="shared" si="25"/>
        <v/>
      </c>
      <c r="AN28" s="131"/>
      <c r="AO28" s="111" t="s">
        <v>33</v>
      </c>
      <c r="AP28" s="131"/>
      <c r="AQ28" s="136" t="str">
        <f t="shared" si="26"/>
        <v/>
      </c>
      <c r="AR28" s="148"/>
      <c r="AS28" s="137" t="s">
        <v>33</v>
      </c>
      <c r="AT28" s="148"/>
      <c r="AU28" s="124">
        <f t="shared" si="27"/>
        <v>0</v>
      </c>
      <c r="AV28" s="125">
        <f t="shared" si="28"/>
        <v>0</v>
      </c>
      <c r="AW28" s="126">
        <f t="shared" si="29"/>
        <v>0</v>
      </c>
      <c r="AX28" s="127">
        <f t="shared" si="30"/>
        <v>0</v>
      </c>
      <c r="AY28" s="124">
        <f t="shared" si="31"/>
        <v>0</v>
      </c>
      <c r="AZ28" s="125">
        <f t="shared" si="32"/>
        <v>0</v>
      </c>
      <c r="BA28" s="126">
        <f t="shared" si="33"/>
        <v>0</v>
      </c>
      <c r="BB28" s="159">
        <f t="shared" si="35"/>
        <v>0</v>
      </c>
      <c r="BC28" s="165">
        <f t="shared" si="36"/>
        <v>1</v>
      </c>
    </row>
    <row r="29" spans="1:58" ht="15" customHeight="1" x14ac:dyDescent="0.2">
      <c r="A29" s="66">
        <v>16</v>
      </c>
      <c r="B29" s="67" t="str">
        <f>IF(組み分け!I11="","",組み分け!I11)</f>
        <v>Partigiano　FC</v>
      </c>
      <c r="C29" s="109" t="str">
        <f t="shared" si="34"/>
        <v/>
      </c>
      <c r="D29" s="111" t="str">
        <f>IF(Z24="","",Z24)</f>
        <v/>
      </c>
      <c r="E29" s="111" t="s">
        <v>33</v>
      </c>
      <c r="F29" s="111" t="str">
        <f>IF(X24="","",X24)</f>
        <v/>
      </c>
      <c r="G29" s="112" t="str">
        <f t="shared" si="37"/>
        <v/>
      </c>
      <c r="H29" s="111" t="str">
        <f>IF(Z25="","",Z25)</f>
        <v/>
      </c>
      <c r="I29" s="111" t="s">
        <v>33</v>
      </c>
      <c r="J29" s="111" t="str">
        <f>IF(X25="","",X25)</f>
        <v/>
      </c>
      <c r="K29" s="112" t="str">
        <f t="shared" si="38"/>
        <v/>
      </c>
      <c r="L29" s="111" t="str">
        <f>IF(Z26="","",Z26)</f>
        <v/>
      </c>
      <c r="M29" s="111" t="s">
        <v>33</v>
      </c>
      <c r="N29" s="111" t="str">
        <f>IF(X26="","",X26)</f>
        <v/>
      </c>
      <c r="O29" s="112" t="str">
        <f t="shared" si="39"/>
        <v/>
      </c>
      <c r="P29" s="111" t="str">
        <f>IF(Z27="","",Z27)</f>
        <v/>
      </c>
      <c r="Q29" s="111" t="s">
        <v>33</v>
      </c>
      <c r="R29" s="111" t="str">
        <f>IF(X27="","",X27)</f>
        <v/>
      </c>
      <c r="S29" s="112" t="str">
        <f t="shared" ref="S29:S34" si="40">IF(OR(T29="",V29=""),"",IF(T29=V29,"△",IF(T29&gt;V29,"○",IF(T29&lt;V29,"●",""))))</f>
        <v/>
      </c>
      <c r="T29" s="111" t="str">
        <f>IF(Z28="","",Z28)</f>
        <v/>
      </c>
      <c r="U29" s="111" t="s">
        <v>33</v>
      </c>
      <c r="V29" s="111" t="str">
        <f>IF(X28="","",X28)</f>
        <v/>
      </c>
      <c r="W29" s="654"/>
      <c r="X29" s="655"/>
      <c r="Y29" s="655"/>
      <c r="Z29" s="655"/>
      <c r="AA29" s="112" t="str">
        <f t="shared" si="22"/>
        <v/>
      </c>
      <c r="AB29" s="131"/>
      <c r="AC29" s="111" t="s">
        <v>33</v>
      </c>
      <c r="AD29" s="131"/>
      <c r="AE29" s="112" t="str">
        <f t="shared" si="23"/>
        <v/>
      </c>
      <c r="AF29" s="131"/>
      <c r="AG29" s="111" t="s">
        <v>33</v>
      </c>
      <c r="AH29" s="131"/>
      <c r="AI29" s="112" t="str">
        <f t="shared" si="24"/>
        <v/>
      </c>
      <c r="AJ29" s="131"/>
      <c r="AK29" s="111" t="s">
        <v>33</v>
      </c>
      <c r="AL29" s="131"/>
      <c r="AM29" s="112" t="str">
        <f t="shared" si="25"/>
        <v/>
      </c>
      <c r="AN29" s="131"/>
      <c r="AO29" s="111" t="s">
        <v>33</v>
      </c>
      <c r="AP29" s="131"/>
      <c r="AQ29" s="136" t="str">
        <f t="shared" si="26"/>
        <v/>
      </c>
      <c r="AR29" s="148"/>
      <c r="AS29" s="137" t="s">
        <v>33</v>
      </c>
      <c r="AT29" s="148"/>
      <c r="AU29" s="124">
        <f t="shared" si="27"/>
        <v>0</v>
      </c>
      <c r="AV29" s="125">
        <f t="shared" si="28"/>
        <v>0</v>
      </c>
      <c r="AW29" s="126">
        <f t="shared" si="29"/>
        <v>0</v>
      </c>
      <c r="AX29" s="127">
        <f t="shared" si="30"/>
        <v>0</v>
      </c>
      <c r="AY29" s="124">
        <f t="shared" si="31"/>
        <v>0</v>
      </c>
      <c r="AZ29" s="125">
        <f t="shared" si="32"/>
        <v>0</v>
      </c>
      <c r="BA29" s="126">
        <f t="shared" si="33"/>
        <v>0</v>
      </c>
      <c r="BB29" s="159">
        <f t="shared" si="35"/>
        <v>0</v>
      </c>
      <c r="BC29" s="165">
        <f t="shared" si="36"/>
        <v>1</v>
      </c>
    </row>
    <row r="30" spans="1:58" ht="15" customHeight="1" x14ac:dyDescent="0.2">
      <c r="A30" s="66">
        <v>17</v>
      </c>
      <c r="B30" s="68" t="str">
        <f>IF(組み分け!I12="","",組み分け!I12)</f>
        <v>F.C.DIVINE　B</v>
      </c>
      <c r="C30" s="109" t="str">
        <f t="shared" si="34"/>
        <v/>
      </c>
      <c r="D30" s="110" t="str">
        <f>IF(AD24="","",AD24)</f>
        <v/>
      </c>
      <c r="E30" s="111" t="s">
        <v>33</v>
      </c>
      <c r="F30" s="111" t="str">
        <f>IF(AB24="","",AB24)</f>
        <v/>
      </c>
      <c r="G30" s="112" t="str">
        <f t="shared" si="37"/>
        <v/>
      </c>
      <c r="H30" s="111" t="str">
        <f>IF(AD25="","",AD25)</f>
        <v/>
      </c>
      <c r="I30" s="111" t="s">
        <v>33</v>
      </c>
      <c r="J30" s="111" t="str">
        <f>IF(AB25="","",AB25)</f>
        <v/>
      </c>
      <c r="K30" s="112" t="str">
        <f t="shared" si="38"/>
        <v/>
      </c>
      <c r="L30" s="111" t="str">
        <f>IF(AD26="","",AD26)</f>
        <v/>
      </c>
      <c r="M30" s="111" t="s">
        <v>33</v>
      </c>
      <c r="N30" s="111" t="str">
        <f>IF(AB26="","",AB26)</f>
        <v/>
      </c>
      <c r="O30" s="112" t="str">
        <f t="shared" si="39"/>
        <v/>
      </c>
      <c r="P30" s="111" t="str">
        <f>IF(AD27="","",AD27)</f>
        <v/>
      </c>
      <c r="Q30" s="111" t="s">
        <v>33</v>
      </c>
      <c r="R30" s="111" t="str">
        <f>IF(AB27="","",AB27)</f>
        <v/>
      </c>
      <c r="S30" s="112" t="str">
        <f t="shared" si="40"/>
        <v/>
      </c>
      <c r="T30" s="111" t="str">
        <f>IF(AD28="","",AD28)</f>
        <v/>
      </c>
      <c r="U30" s="111" t="s">
        <v>33</v>
      </c>
      <c r="V30" s="111" t="str">
        <f>IF(AB28="","",AB28)</f>
        <v/>
      </c>
      <c r="W30" s="112" t="str">
        <f t="shared" ref="W30:W34" si="41">IF(OR(X30="",Z30=""),"",IF(X30=Z30,"△",IF(X30&gt;Z30,"○",IF(X30&lt;Z30,"●",""))))</f>
        <v/>
      </c>
      <c r="X30" s="111" t="str">
        <f>IF(AD29="","",AD29)</f>
        <v/>
      </c>
      <c r="Y30" s="111" t="s">
        <v>33</v>
      </c>
      <c r="Z30" s="111" t="str">
        <f>IF(AB29="","",AB29)</f>
        <v/>
      </c>
      <c r="AA30" s="654"/>
      <c r="AB30" s="655"/>
      <c r="AC30" s="655"/>
      <c r="AD30" s="655"/>
      <c r="AE30" s="112" t="str">
        <f t="shared" si="23"/>
        <v/>
      </c>
      <c r="AF30" s="131"/>
      <c r="AG30" s="111" t="s">
        <v>33</v>
      </c>
      <c r="AH30" s="131"/>
      <c r="AI30" s="112" t="str">
        <f t="shared" si="24"/>
        <v/>
      </c>
      <c r="AJ30" s="131"/>
      <c r="AK30" s="111" t="s">
        <v>33</v>
      </c>
      <c r="AL30" s="131"/>
      <c r="AM30" s="112" t="str">
        <f t="shared" si="25"/>
        <v/>
      </c>
      <c r="AN30" s="131"/>
      <c r="AO30" s="111" t="s">
        <v>33</v>
      </c>
      <c r="AP30" s="131"/>
      <c r="AQ30" s="136" t="str">
        <f t="shared" si="26"/>
        <v/>
      </c>
      <c r="AR30" s="148"/>
      <c r="AS30" s="137" t="s">
        <v>33</v>
      </c>
      <c r="AT30" s="148"/>
      <c r="AU30" s="124">
        <f t="shared" si="27"/>
        <v>0</v>
      </c>
      <c r="AV30" s="125">
        <f t="shared" si="28"/>
        <v>0</v>
      </c>
      <c r="AW30" s="126">
        <f t="shared" si="29"/>
        <v>0</v>
      </c>
      <c r="AX30" s="127">
        <f t="shared" si="30"/>
        <v>0</v>
      </c>
      <c r="AY30" s="124">
        <f t="shared" si="31"/>
        <v>0</v>
      </c>
      <c r="AZ30" s="125">
        <f t="shared" si="32"/>
        <v>0</v>
      </c>
      <c r="BA30" s="126">
        <f t="shared" si="33"/>
        <v>0</v>
      </c>
      <c r="BB30" s="159">
        <f t="shared" si="35"/>
        <v>0</v>
      </c>
      <c r="BC30" s="165">
        <f t="shared" si="36"/>
        <v>1</v>
      </c>
    </row>
    <row r="31" spans="1:58" ht="15" customHeight="1" x14ac:dyDescent="0.2">
      <c r="A31" s="66">
        <v>18</v>
      </c>
      <c r="B31" s="67" t="str">
        <f>IF(組み分け!I13="","",組み分け!I13)</f>
        <v>エルニーニョ美和</v>
      </c>
      <c r="C31" s="109" t="str">
        <f t="shared" si="34"/>
        <v/>
      </c>
      <c r="D31" s="111" t="str">
        <f>IF(AH24="","",AH24)</f>
        <v/>
      </c>
      <c r="E31" s="111" t="s">
        <v>33</v>
      </c>
      <c r="F31" s="111" t="str">
        <f>IF(AF24="","",AF24)</f>
        <v/>
      </c>
      <c r="G31" s="112" t="str">
        <f t="shared" si="37"/>
        <v/>
      </c>
      <c r="H31" s="111" t="str">
        <f>IF(AH25="","",AH25)</f>
        <v/>
      </c>
      <c r="I31" s="111" t="s">
        <v>33</v>
      </c>
      <c r="J31" s="111" t="str">
        <f>IF(AF25="","",AF25)</f>
        <v/>
      </c>
      <c r="K31" s="112" t="str">
        <f t="shared" si="38"/>
        <v/>
      </c>
      <c r="L31" s="111" t="str">
        <f>IF(AH26="","",AH26)</f>
        <v/>
      </c>
      <c r="M31" s="111" t="s">
        <v>33</v>
      </c>
      <c r="N31" s="111" t="str">
        <f>IF(AF26="","",AF26)</f>
        <v/>
      </c>
      <c r="O31" s="112" t="str">
        <f t="shared" si="39"/>
        <v/>
      </c>
      <c r="P31" s="111" t="str">
        <f>IF(AH27="","",AH27)</f>
        <v/>
      </c>
      <c r="Q31" s="111" t="s">
        <v>33</v>
      </c>
      <c r="R31" s="111" t="str">
        <f>IF(AF27="","",AF27)</f>
        <v/>
      </c>
      <c r="S31" s="112" t="str">
        <f t="shared" si="40"/>
        <v/>
      </c>
      <c r="T31" s="111" t="str">
        <f>IF(AH28="","",AH28)</f>
        <v/>
      </c>
      <c r="U31" s="111" t="s">
        <v>33</v>
      </c>
      <c r="V31" s="111" t="str">
        <f>IF(AF28="","",AF28)</f>
        <v/>
      </c>
      <c r="W31" s="112" t="str">
        <f t="shared" si="41"/>
        <v/>
      </c>
      <c r="X31" s="111" t="str">
        <f>IF(AH29="","",AH29)</f>
        <v/>
      </c>
      <c r="Y31" s="111" t="s">
        <v>33</v>
      </c>
      <c r="Z31" s="111" t="str">
        <f>IF(AF29="","",AF29)</f>
        <v/>
      </c>
      <c r="AA31" s="112" t="str">
        <f>IF(OR(AB31="",AD31=""),"",IF(AB31=AD31,"△",IF(AB31&gt;AD31,"○",IF(AB31&lt;AD31,"●",""))))</f>
        <v/>
      </c>
      <c r="AB31" s="111" t="str">
        <f>IF(AH30="","",AH30)</f>
        <v/>
      </c>
      <c r="AC31" s="111" t="s">
        <v>33</v>
      </c>
      <c r="AD31" s="111" t="str">
        <f>IF(AF30="","",AF30)</f>
        <v/>
      </c>
      <c r="AE31" s="654"/>
      <c r="AF31" s="655"/>
      <c r="AG31" s="655"/>
      <c r="AH31" s="655"/>
      <c r="AI31" s="112" t="str">
        <f t="shared" si="24"/>
        <v/>
      </c>
      <c r="AJ31" s="131"/>
      <c r="AK31" s="111" t="s">
        <v>33</v>
      </c>
      <c r="AL31" s="131"/>
      <c r="AM31" s="112" t="str">
        <f t="shared" si="25"/>
        <v/>
      </c>
      <c r="AN31" s="131"/>
      <c r="AO31" s="111" t="s">
        <v>33</v>
      </c>
      <c r="AP31" s="131"/>
      <c r="AQ31" s="136" t="str">
        <f t="shared" si="26"/>
        <v/>
      </c>
      <c r="AR31" s="148"/>
      <c r="AS31" s="137" t="s">
        <v>33</v>
      </c>
      <c r="AT31" s="148"/>
      <c r="AU31" s="124">
        <f t="shared" si="27"/>
        <v>0</v>
      </c>
      <c r="AV31" s="125">
        <f t="shared" si="28"/>
        <v>0</v>
      </c>
      <c r="AW31" s="126">
        <f t="shared" si="29"/>
        <v>0</v>
      </c>
      <c r="AX31" s="127">
        <f t="shared" si="30"/>
        <v>0</v>
      </c>
      <c r="AY31" s="124">
        <f t="shared" si="31"/>
        <v>0</v>
      </c>
      <c r="AZ31" s="125">
        <f t="shared" si="32"/>
        <v>0</v>
      </c>
      <c r="BA31" s="126">
        <f t="shared" si="33"/>
        <v>0</v>
      </c>
      <c r="BB31" s="159">
        <f t="shared" si="35"/>
        <v>0</v>
      </c>
      <c r="BC31" s="165">
        <f t="shared" si="36"/>
        <v>1</v>
      </c>
    </row>
    <row r="32" spans="1:58" ht="15" customHeight="1" x14ac:dyDescent="0.2">
      <c r="A32" s="66">
        <v>19</v>
      </c>
      <c r="B32" s="68" t="str">
        <f>IF(組み分け!I14="","",組み分け!I14)</f>
        <v>尾西FC　B</v>
      </c>
      <c r="C32" s="109" t="str">
        <f t="shared" si="34"/>
        <v/>
      </c>
      <c r="D32" s="111" t="str">
        <f>IF(AL24="","",AL24)</f>
        <v/>
      </c>
      <c r="E32" s="111" t="s">
        <v>33</v>
      </c>
      <c r="F32" s="111" t="str">
        <f>IF(AJ24="","",AJ24)</f>
        <v/>
      </c>
      <c r="G32" s="112" t="str">
        <f t="shared" si="37"/>
        <v/>
      </c>
      <c r="H32" s="111" t="str">
        <f>IF(AL25="","",AL25)</f>
        <v/>
      </c>
      <c r="I32" s="111" t="s">
        <v>33</v>
      </c>
      <c r="J32" s="111" t="str">
        <f>IF(AJ25="","",AJ25)</f>
        <v/>
      </c>
      <c r="K32" s="112" t="str">
        <f t="shared" si="38"/>
        <v/>
      </c>
      <c r="L32" s="111" t="str">
        <f>IF(AL26="","",AL26)</f>
        <v/>
      </c>
      <c r="M32" s="111" t="s">
        <v>33</v>
      </c>
      <c r="N32" s="111" t="str">
        <f>IF(AJ26="","",AJ26)</f>
        <v/>
      </c>
      <c r="O32" s="112" t="str">
        <f t="shared" si="39"/>
        <v/>
      </c>
      <c r="P32" s="111" t="str">
        <f>IF(AL27="","",AL27)</f>
        <v/>
      </c>
      <c r="Q32" s="111" t="s">
        <v>33</v>
      </c>
      <c r="R32" s="111" t="str">
        <f>IF(AJ27="","",AJ27)</f>
        <v/>
      </c>
      <c r="S32" s="112" t="str">
        <f t="shared" si="40"/>
        <v/>
      </c>
      <c r="T32" s="111" t="str">
        <f>IF(AL28="","",AL28)</f>
        <v/>
      </c>
      <c r="U32" s="111" t="s">
        <v>33</v>
      </c>
      <c r="V32" s="110" t="str">
        <f>IF(AJ28="","",AJ28)</f>
        <v/>
      </c>
      <c r="W32" s="112" t="str">
        <f t="shared" si="41"/>
        <v/>
      </c>
      <c r="X32" s="111" t="str">
        <f>IF(AL29="","",AL29)</f>
        <v/>
      </c>
      <c r="Y32" s="111" t="s">
        <v>33</v>
      </c>
      <c r="Z32" s="111" t="str">
        <f>IF(AJ29="","",AJ29)</f>
        <v/>
      </c>
      <c r="AA32" s="112" t="str">
        <f>IF(OR(AB32="",AD32=""),"",IF(AB32=AD32,"△",IF(AB32&gt;AD32,"○",IF(AB32&lt;AD32,"●",""))))</f>
        <v/>
      </c>
      <c r="AB32" s="111" t="str">
        <f>IF(AL30="","",AL30)</f>
        <v/>
      </c>
      <c r="AC32" s="111" t="s">
        <v>33</v>
      </c>
      <c r="AD32" s="111" t="str">
        <f>IF(AJ30="","",AJ30)</f>
        <v/>
      </c>
      <c r="AE32" s="112" t="str">
        <f>IF(OR(AF32="",AH32=""),"",IF(AF32=AH32,"△",IF(AF32&gt;AH32,"○",IF(AF32&lt;AH32,"●",""))))</f>
        <v/>
      </c>
      <c r="AF32" s="111" t="str">
        <f>IF(AL31="","",AL31)</f>
        <v/>
      </c>
      <c r="AG32" s="111" t="s">
        <v>33</v>
      </c>
      <c r="AH32" s="111" t="str">
        <f>IF(AJ31="","",AJ31)</f>
        <v/>
      </c>
      <c r="AI32" s="654"/>
      <c r="AJ32" s="655"/>
      <c r="AK32" s="655"/>
      <c r="AL32" s="655"/>
      <c r="AM32" s="112" t="str">
        <f t="shared" si="25"/>
        <v/>
      </c>
      <c r="AN32" s="131"/>
      <c r="AO32" s="111" t="s">
        <v>33</v>
      </c>
      <c r="AP32" s="131"/>
      <c r="AQ32" s="136" t="str">
        <f t="shared" si="26"/>
        <v/>
      </c>
      <c r="AR32" s="148"/>
      <c r="AS32" s="137" t="s">
        <v>33</v>
      </c>
      <c r="AT32" s="148"/>
      <c r="AU32" s="124">
        <f t="shared" si="27"/>
        <v>0</v>
      </c>
      <c r="AV32" s="125">
        <f t="shared" si="28"/>
        <v>0</v>
      </c>
      <c r="AW32" s="126">
        <f t="shared" si="29"/>
        <v>0</v>
      </c>
      <c r="AX32" s="127">
        <f t="shared" si="30"/>
        <v>0</v>
      </c>
      <c r="AY32" s="124">
        <f t="shared" si="31"/>
        <v>0</v>
      </c>
      <c r="AZ32" s="125">
        <f t="shared" si="32"/>
        <v>0</v>
      </c>
      <c r="BA32" s="126">
        <f t="shared" si="33"/>
        <v>0</v>
      </c>
      <c r="BB32" s="159">
        <f t="shared" si="35"/>
        <v>0</v>
      </c>
      <c r="BC32" s="165">
        <f t="shared" si="36"/>
        <v>1</v>
      </c>
    </row>
    <row r="33" spans="1:55" ht="15" customHeight="1" x14ac:dyDescent="0.2">
      <c r="A33" s="66">
        <v>20</v>
      </c>
      <c r="B33" s="67" t="str">
        <f>IF(組み分け!I15="","",組み分け!I15)</f>
        <v>一宮ＦＣ　Ｃ</v>
      </c>
      <c r="C33" s="109" t="str">
        <f t="shared" si="34"/>
        <v/>
      </c>
      <c r="D33" s="111" t="str">
        <f>IF(AP24="","",AP24)</f>
        <v/>
      </c>
      <c r="E33" s="111" t="s">
        <v>33</v>
      </c>
      <c r="F33" s="111" t="str">
        <f>IF(AN24="","",AN24)</f>
        <v/>
      </c>
      <c r="G33" s="112" t="str">
        <f t="shared" si="37"/>
        <v/>
      </c>
      <c r="H33" s="111" t="str">
        <f>IF(AP25="","",AP25)</f>
        <v/>
      </c>
      <c r="I33" s="111" t="s">
        <v>33</v>
      </c>
      <c r="J33" s="111" t="str">
        <f>IF(AN25="","",AN25)</f>
        <v/>
      </c>
      <c r="K33" s="112" t="str">
        <f t="shared" si="38"/>
        <v/>
      </c>
      <c r="L33" s="111" t="str">
        <f>IF(AP26="","",AP26)</f>
        <v/>
      </c>
      <c r="M33" s="111" t="s">
        <v>33</v>
      </c>
      <c r="N33" s="111" t="str">
        <f>IF(AN26="","",AN26)</f>
        <v/>
      </c>
      <c r="O33" s="112" t="str">
        <f t="shared" si="39"/>
        <v/>
      </c>
      <c r="P33" s="111" t="str">
        <f>IF(AP27="","",AP27)</f>
        <v/>
      </c>
      <c r="Q33" s="111" t="s">
        <v>33</v>
      </c>
      <c r="R33" s="111" t="str">
        <f>IF(AN27="","",AN27)</f>
        <v/>
      </c>
      <c r="S33" s="112" t="str">
        <f t="shared" si="40"/>
        <v/>
      </c>
      <c r="T33" s="111" t="str">
        <f>IF(AP28="","",AP28)</f>
        <v/>
      </c>
      <c r="U33" s="111" t="s">
        <v>33</v>
      </c>
      <c r="V33" s="111" t="str">
        <f>IF(AN28="","",AN28)</f>
        <v/>
      </c>
      <c r="W33" s="112" t="str">
        <f t="shared" si="41"/>
        <v/>
      </c>
      <c r="X33" s="111" t="str">
        <f>IF(AP29="","",AP29)</f>
        <v/>
      </c>
      <c r="Y33" s="111" t="s">
        <v>33</v>
      </c>
      <c r="Z33" s="111" t="str">
        <f>IF(AN29="","",AN29)</f>
        <v/>
      </c>
      <c r="AA33" s="112" t="str">
        <f>IF(OR(AB33="",AD33=""),"",IF(AB33=AD33,"△",IF(AB33&gt;AD33,"○",IF(AB33&lt;AD33,"●",""))))</f>
        <v/>
      </c>
      <c r="AB33" s="111" t="str">
        <f>IF(AP30="","",AP30)</f>
        <v/>
      </c>
      <c r="AC33" s="111" t="s">
        <v>33</v>
      </c>
      <c r="AD33" s="111" t="str">
        <f>IF(AN30="","",AN30)</f>
        <v/>
      </c>
      <c r="AE33" s="112" t="str">
        <f>IF(OR(AF33="",AH33=""),"",IF(AF33=AH33,"△",IF(AF33&gt;AH33,"○",IF(AF33&lt;AH33,"●",""))))</f>
        <v/>
      </c>
      <c r="AF33" s="111" t="str">
        <f>IF(AP31="","",AP31)</f>
        <v/>
      </c>
      <c r="AG33" s="111" t="s">
        <v>33</v>
      </c>
      <c r="AH33" s="111" t="str">
        <f>IF(AN31="","",AN31)</f>
        <v/>
      </c>
      <c r="AI33" s="112" t="str">
        <f>IF(OR(AJ33="",AL33=""),"",IF(AJ33=AL33,"△",IF(AJ33&gt;AL33,"○",IF(AJ33&lt;AL33,"●",""))))</f>
        <v/>
      </c>
      <c r="AJ33" s="111" t="str">
        <f>IF(AP32="","",AP32)</f>
        <v/>
      </c>
      <c r="AK33" s="111" t="s">
        <v>33</v>
      </c>
      <c r="AL33" s="111" t="str">
        <f>IF(AN32="","",AN32)</f>
        <v/>
      </c>
      <c r="AM33" s="654"/>
      <c r="AN33" s="655"/>
      <c r="AO33" s="655"/>
      <c r="AP33" s="655"/>
      <c r="AQ33" s="136" t="str">
        <f t="shared" si="26"/>
        <v/>
      </c>
      <c r="AR33" s="148"/>
      <c r="AS33" s="137" t="s">
        <v>33</v>
      </c>
      <c r="AT33" s="148"/>
      <c r="AU33" s="124">
        <f t="shared" si="27"/>
        <v>0</v>
      </c>
      <c r="AV33" s="125">
        <f t="shared" si="28"/>
        <v>0</v>
      </c>
      <c r="AW33" s="126">
        <f t="shared" si="29"/>
        <v>0</v>
      </c>
      <c r="AX33" s="127">
        <f t="shared" si="30"/>
        <v>0</v>
      </c>
      <c r="AY33" s="124">
        <f t="shared" si="31"/>
        <v>0</v>
      </c>
      <c r="AZ33" s="125">
        <f t="shared" si="32"/>
        <v>0</v>
      </c>
      <c r="BA33" s="126">
        <f t="shared" si="33"/>
        <v>0</v>
      </c>
      <c r="BB33" s="159">
        <f t="shared" si="35"/>
        <v>0</v>
      </c>
      <c r="BC33" s="165">
        <f t="shared" si="36"/>
        <v>1</v>
      </c>
    </row>
    <row r="34" spans="1:55" ht="15" customHeight="1" x14ac:dyDescent="0.2">
      <c r="A34" s="157"/>
      <c r="B34" s="155"/>
      <c r="C34" s="150" t="str">
        <f t="shared" si="34"/>
        <v/>
      </c>
      <c r="D34" s="137" t="str">
        <f>IF(AT24="","",AT24)</f>
        <v/>
      </c>
      <c r="E34" s="137" t="s">
        <v>33</v>
      </c>
      <c r="F34" s="137" t="str">
        <f>IF(AR24="","",AR24)</f>
        <v/>
      </c>
      <c r="G34" s="136" t="str">
        <f t="shared" si="37"/>
        <v/>
      </c>
      <c r="H34" s="137" t="str">
        <f>IF(AT25="","",AT25)</f>
        <v/>
      </c>
      <c r="I34" s="137" t="s">
        <v>33</v>
      </c>
      <c r="J34" s="137" t="str">
        <f>IF(AR25="","",AR25)</f>
        <v/>
      </c>
      <c r="K34" s="136" t="str">
        <f t="shared" si="38"/>
        <v/>
      </c>
      <c r="L34" s="137" t="str">
        <f>IF(AT26="","",AT26)</f>
        <v/>
      </c>
      <c r="M34" s="137" t="s">
        <v>33</v>
      </c>
      <c r="N34" s="137" t="str">
        <f>IF(AR26="","",AR26)</f>
        <v/>
      </c>
      <c r="O34" s="136" t="str">
        <f t="shared" si="39"/>
        <v/>
      </c>
      <c r="P34" s="137" t="str">
        <f>IF(AT27="","",AT27)</f>
        <v/>
      </c>
      <c r="Q34" s="137" t="s">
        <v>33</v>
      </c>
      <c r="R34" s="137" t="str">
        <f>IF(AR27="","",AR27)</f>
        <v/>
      </c>
      <c r="S34" s="136" t="str">
        <f t="shared" si="40"/>
        <v/>
      </c>
      <c r="T34" s="137" t="str">
        <f>IF(AT28="","",AT28)</f>
        <v/>
      </c>
      <c r="U34" s="137" t="s">
        <v>33</v>
      </c>
      <c r="V34" s="137" t="str">
        <f>IF(AR28="","",AR28)</f>
        <v/>
      </c>
      <c r="W34" s="136" t="str">
        <f t="shared" si="41"/>
        <v/>
      </c>
      <c r="X34" s="137" t="str">
        <f>IF(AT29="","",AT29)</f>
        <v/>
      </c>
      <c r="Y34" s="137" t="s">
        <v>33</v>
      </c>
      <c r="Z34" s="137" t="str">
        <f>IF(AR29="","",AR29)</f>
        <v/>
      </c>
      <c r="AA34" s="136" t="str">
        <f>IF(OR(AB34="",AD34=""),"",IF(AB34=AD34,"△",IF(AB34&gt;AD34,"○",IF(AB34&lt;AD34,"●",""))))</f>
        <v/>
      </c>
      <c r="AB34" s="137" t="str">
        <f>IF(AT30="","",AT30)</f>
        <v/>
      </c>
      <c r="AC34" s="137" t="s">
        <v>33</v>
      </c>
      <c r="AD34" s="137" t="str">
        <f>IF(AR30="","",AR30)</f>
        <v/>
      </c>
      <c r="AE34" s="136" t="str">
        <f>IF(OR(AF34="",AH34=""),"",IF(AF34=AH34,"△",IF(AF34&gt;AH34,"○",IF(AF34&lt;AH34,"●",""))))</f>
        <v/>
      </c>
      <c r="AF34" s="137" t="str">
        <f>IF(AT31="","",AT31)</f>
        <v/>
      </c>
      <c r="AG34" s="137" t="s">
        <v>33</v>
      </c>
      <c r="AH34" s="137" t="str">
        <f>IF(AR31="","",AR31)</f>
        <v/>
      </c>
      <c r="AI34" s="136" t="str">
        <f>IF(OR(AJ34="",AL34=""),"",IF(AJ34=AL34,"△",IF(AJ34&gt;AL34,"○",IF(AJ34&lt;AL34,"●",""))))</f>
        <v/>
      </c>
      <c r="AJ34" s="137" t="str">
        <f>IF(AT32="","",AT32)</f>
        <v/>
      </c>
      <c r="AK34" s="137" t="s">
        <v>33</v>
      </c>
      <c r="AL34" s="137" t="str">
        <f>IF(AR32="","",AR32)</f>
        <v/>
      </c>
      <c r="AM34" s="136" t="str">
        <f>IF(OR(AN34="",AP34=""),"",IF(AN34=AP34,"△",IF(AN34&gt;AP34,"○",IF(AN34&lt;AP34,"●",""))))</f>
        <v/>
      </c>
      <c r="AN34" s="137" t="str">
        <f>IF(AT33="","",AT33)</f>
        <v/>
      </c>
      <c r="AO34" s="137" t="s">
        <v>33</v>
      </c>
      <c r="AP34" s="137" t="str">
        <f>IF(AR33="","",AR33)</f>
        <v/>
      </c>
      <c r="AQ34" s="654"/>
      <c r="AR34" s="655"/>
      <c r="AS34" s="655"/>
      <c r="AT34" s="655"/>
      <c r="AU34" s="151">
        <f t="shared" si="27"/>
        <v>0</v>
      </c>
      <c r="AV34" s="152">
        <f t="shared" si="28"/>
        <v>0</v>
      </c>
      <c r="AW34" s="153">
        <f t="shared" si="29"/>
        <v>0</v>
      </c>
      <c r="AX34" s="156">
        <f t="shared" si="30"/>
        <v>0</v>
      </c>
      <c r="AY34" s="151">
        <f t="shared" si="31"/>
        <v>0</v>
      </c>
      <c r="AZ34" s="152">
        <f t="shared" si="32"/>
        <v>0</v>
      </c>
      <c r="BA34" s="153">
        <f t="shared" si="33"/>
        <v>0</v>
      </c>
      <c r="BB34" s="161">
        <f t="shared" si="35"/>
        <v>0</v>
      </c>
      <c r="BC34" s="167"/>
    </row>
    <row r="35" spans="1:55" ht="15" customHeight="1" x14ac:dyDescent="0.2">
      <c r="A35" s="58"/>
      <c r="B35" s="69"/>
      <c r="AU35" s="58"/>
      <c r="AV35" s="58"/>
      <c r="AW35" s="58"/>
      <c r="AX35" s="58"/>
      <c r="AY35" s="58"/>
      <c r="AZ35" s="58"/>
      <c r="BA35" s="58"/>
      <c r="BB35" s="58"/>
      <c r="BC35" s="154"/>
    </row>
    <row r="36" spans="1:55" ht="15" customHeight="1" x14ac:dyDescent="0.2">
      <c r="A36" s="58"/>
      <c r="B36" s="69"/>
      <c r="AU36" s="58"/>
      <c r="AV36" s="58"/>
      <c r="AW36" s="58"/>
      <c r="AX36" s="58"/>
      <c r="AY36" s="58"/>
      <c r="AZ36" s="58"/>
      <c r="BA36" s="58"/>
      <c r="BB36" s="58"/>
      <c r="BC36" s="154"/>
    </row>
    <row r="37" spans="1:55" ht="15" customHeight="1" x14ac:dyDescent="0.2">
      <c r="A37" s="58"/>
      <c r="B37" s="69"/>
      <c r="AU37" s="58"/>
      <c r="AV37" s="58"/>
      <c r="AW37" s="58"/>
      <c r="AX37" s="58"/>
      <c r="AY37" s="58"/>
      <c r="AZ37" s="58"/>
      <c r="BA37" s="58"/>
      <c r="BB37" s="58"/>
      <c r="BC37" s="154"/>
    </row>
    <row r="38" spans="1:55" ht="15" customHeight="1" thickBot="1" x14ac:dyDescent="0.25">
      <c r="A38" s="71"/>
      <c r="B38" t="s">
        <v>40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/>
    </row>
    <row r="39" spans="1:55" ht="15" customHeight="1" x14ac:dyDescent="0.2">
      <c r="A39" s="683" t="s">
        <v>46</v>
      </c>
      <c r="B39" s="684"/>
      <c r="C39" s="60"/>
      <c r="D39" s="674">
        <f>IF(A41="","",A41)</f>
        <v>21</v>
      </c>
      <c r="E39" s="674"/>
      <c r="F39" s="61"/>
      <c r="G39" s="62"/>
      <c r="H39" s="674">
        <f>IF(A42="","",A42)</f>
        <v>22</v>
      </c>
      <c r="I39" s="674"/>
      <c r="J39" s="61"/>
      <c r="K39" s="62"/>
      <c r="L39" s="674">
        <f>IF(A43="","",A43)</f>
        <v>23</v>
      </c>
      <c r="M39" s="674"/>
      <c r="N39" s="61"/>
      <c r="O39" s="62"/>
      <c r="P39" s="674">
        <f>IF(A44="","",A44)</f>
        <v>24</v>
      </c>
      <c r="Q39" s="674"/>
      <c r="R39" s="61"/>
      <c r="S39" s="62"/>
      <c r="T39" s="674">
        <f>IF(A45="","",A45)</f>
        <v>25</v>
      </c>
      <c r="U39" s="674"/>
      <c r="V39" s="61"/>
      <c r="W39" s="62"/>
      <c r="X39" s="674">
        <f>IF(A46="","",A46)</f>
        <v>26</v>
      </c>
      <c r="Y39" s="674"/>
      <c r="Z39" s="61"/>
      <c r="AA39" s="62"/>
      <c r="AB39" s="674">
        <f>IF(A47="","",A47)</f>
        <v>27</v>
      </c>
      <c r="AC39" s="674"/>
      <c r="AD39" s="61"/>
      <c r="AE39" s="62"/>
      <c r="AF39" s="674">
        <f>IF(A48="","",A48)</f>
        <v>28</v>
      </c>
      <c r="AG39" s="674"/>
      <c r="AH39" s="61"/>
      <c r="AI39" s="62"/>
      <c r="AJ39" s="674">
        <f>IF(A49="","",A49)</f>
        <v>29</v>
      </c>
      <c r="AK39" s="674"/>
      <c r="AL39" s="61"/>
      <c r="AM39" s="62"/>
      <c r="AN39" s="674">
        <f>IF(A50="","",A50)</f>
        <v>30</v>
      </c>
      <c r="AO39" s="674"/>
      <c r="AP39" s="61"/>
      <c r="AQ39" s="84"/>
      <c r="AR39" s="680" t="str">
        <f>IF(A51="","",A51)</f>
        <v/>
      </c>
      <c r="AS39" s="680"/>
      <c r="AT39" s="134"/>
      <c r="AU39" s="681" t="s">
        <v>0</v>
      </c>
      <c r="AV39" s="672" t="s">
        <v>1</v>
      </c>
      <c r="AW39" s="662" t="s">
        <v>2</v>
      </c>
      <c r="AX39" s="664" t="s">
        <v>3</v>
      </c>
      <c r="AY39" s="666" t="s">
        <v>4</v>
      </c>
      <c r="AZ39" s="668" t="s">
        <v>5</v>
      </c>
      <c r="BA39" s="670" t="s">
        <v>6</v>
      </c>
      <c r="BB39" s="656" t="s">
        <v>35</v>
      </c>
      <c r="BC39" s="656" t="s">
        <v>7</v>
      </c>
    </row>
    <row r="40" spans="1:55" ht="15" customHeight="1" thickBot="1" x14ac:dyDescent="0.25">
      <c r="A40" s="685"/>
      <c r="B40" s="686"/>
      <c r="C40" s="675" t="str">
        <f>IF(B41="","",B41)</f>
        <v>尾西FC　A</v>
      </c>
      <c r="D40" s="676"/>
      <c r="E40" s="676"/>
      <c r="F40" s="676"/>
      <c r="G40" s="677" t="str">
        <f>IF(B42="","",B42)</f>
        <v>愛知FC一宮　A</v>
      </c>
      <c r="H40" s="676"/>
      <c r="I40" s="676"/>
      <c r="J40" s="676"/>
      <c r="K40" s="677" t="str">
        <f>IF(B43="","",B43)</f>
        <v>SAKURA　FC</v>
      </c>
      <c r="L40" s="676"/>
      <c r="M40" s="676"/>
      <c r="N40" s="676"/>
      <c r="O40" s="677" t="str">
        <f>IF(B44="","",B44)</f>
        <v>F.C.DIVINE　A</v>
      </c>
      <c r="P40" s="676"/>
      <c r="Q40" s="676"/>
      <c r="R40" s="676"/>
      <c r="S40" s="677" t="str">
        <f>IF(B45="","",B45)</f>
        <v>PositivoFC</v>
      </c>
      <c r="T40" s="676"/>
      <c r="U40" s="676"/>
      <c r="V40" s="676"/>
      <c r="W40" s="677" t="str">
        <f>IF(B46="","",B46)</f>
        <v>アクアJFC愛西</v>
      </c>
      <c r="X40" s="676"/>
      <c r="Y40" s="676"/>
      <c r="Z40" s="676"/>
      <c r="AA40" s="677" t="str">
        <f>IF(B47="","",B47)</f>
        <v>NPFC</v>
      </c>
      <c r="AB40" s="676"/>
      <c r="AC40" s="676"/>
      <c r="AD40" s="676"/>
      <c r="AE40" s="677" t="str">
        <f>IF(B48="","",B48)</f>
        <v>Livent</v>
      </c>
      <c r="AF40" s="676"/>
      <c r="AG40" s="676"/>
      <c r="AH40" s="676"/>
      <c r="AI40" s="677" t="str">
        <f>IF(B49="","",B49)</f>
        <v>アシストFC</v>
      </c>
      <c r="AJ40" s="676"/>
      <c r="AK40" s="676"/>
      <c r="AL40" s="676"/>
      <c r="AM40" s="677" t="str">
        <f>IF(B50="","",B50)</f>
        <v>一宮ＦＣ　Ｂ</v>
      </c>
      <c r="AN40" s="676"/>
      <c r="AO40" s="676"/>
      <c r="AP40" s="676"/>
      <c r="AQ40" s="678" t="str">
        <f>IF(B51="","",B51)</f>
        <v/>
      </c>
      <c r="AR40" s="679"/>
      <c r="AS40" s="679"/>
      <c r="AT40" s="679"/>
      <c r="AU40" s="682"/>
      <c r="AV40" s="673"/>
      <c r="AW40" s="663"/>
      <c r="AX40" s="665"/>
      <c r="AY40" s="667"/>
      <c r="AZ40" s="669"/>
      <c r="BA40" s="671"/>
      <c r="BB40" s="657"/>
      <c r="BC40" s="657"/>
    </row>
    <row r="41" spans="1:55" ht="15" customHeight="1" x14ac:dyDescent="0.2">
      <c r="A41" s="63">
        <v>21</v>
      </c>
      <c r="B41" s="67" t="str">
        <f>IF(組み分け!P6="","",組み分け!P6)</f>
        <v>尾西FC　A</v>
      </c>
      <c r="C41" s="658"/>
      <c r="D41" s="659"/>
      <c r="E41" s="659"/>
      <c r="F41" s="659"/>
      <c r="G41" s="107" t="str">
        <f>IF(OR(H41="",J41=""),"",IF(H41=J41,"△",IF(H41&gt;J41,"○",IF(H41&lt;J41,"●",""))))</f>
        <v/>
      </c>
      <c r="H41" s="129"/>
      <c r="I41" s="108" t="s">
        <v>33</v>
      </c>
      <c r="J41" s="130"/>
      <c r="K41" s="107" t="str">
        <f>IF(OR(L41="",N41=""),"",IF(L41=N41,"△",IF(L41&gt;N41,"○",IF(L41&lt;N41,"●",""))))</f>
        <v/>
      </c>
      <c r="L41" s="129"/>
      <c r="M41" s="108" t="s">
        <v>33</v>
      </c>
      <c r="N41" s="130"/>
      <c r="O41" s="107" t="str">
        <f>IF(OR(P41="",R41=""),"",IF(P41=R41,"△",IF(P41&gt;R41,"○",IF(P41&lt;R41,"●",""))))</f>
        <v/>
      </c>
      <c r="P41" s="129"/>
      <c r="Q41" s="108" t="s">
        <v>33</v>
      </c>
      <c r="R41" s="130"/>
      <c r="S41" s="107" t="str">
        <f>IF(OR(T41="",V41=""),"",IF(T41=V41,"△",IF(T41&gt;V41,"○",IF(T41&lt;V41,"●",""))))</f>
        <v/>
      </c>
      <c r="T41" s="129"/>
      <c r="U41" s="108" t="s">
        <v>33</v>
      </c>
      <c r="V41" s="130"/>
      <c r="W41" s="107" t="str">
        <f>IF(OR(X41="",Z41=""),"",IF(X41=Z41,"△",IF(X41&gt;Z41,"○",IF(X41&lt;Z41,"●",""))))</f>
        <v/>
      </c>
      <c r="X41" s="129"/>
      <c r="Y41" s="108" t="s">
        <v>33</v>
      </c>
      <c r="Z41" s="129"/>
      <c r="AA41" s="107" t="str">
        <f t="shared" ref="AA41:AA46" si="42">IF(OR(AB41="",AD41=""),"",IF(AB41=AD41,"△",IF(AB41&gt;AD41,"○",IF(AB41&lt;AD41,"●",""))))</f>
        <v/>
      </c>
      <c r="AB41" s="129"/>
      <c r="AC41" s="108" t="s">
        <v>33</v>
      </c>
      <c r="AD41" s="130"/>
      <c r="AE41" s="107" t="str">
        <f t="shared" ref="AE41:AE47" si="43">IF(OR(AF41="",AH41=""),"",IF(AF41=AH41,"△",IF(AF41&gt;AH41,"○",IF(AF41&lt;AH41,"●",""))))</f>
        <v/>
      </c>
      <c r="AF41" s="129"/>
      <c r="AG41" s="108" t="s">
        <v>33</v>
      </c>
      <c r="AH41" s="129"/>
      <c r="AI41" s="107" t="str">
        <f t="shared" ref="AI41:AI48" si="44">IF(OR(AJ41="",AL41=""),"",IF(AJ41=AL41,"△",IF(AJ41&gt;AL41,"○",IF(AJ41&lt;AL41,"●",""))))</f>
        <v/>
      </c>
      <c r="AJ41" s="129"/>
      <c r="AK41" s="108" t="s">
        <v>33</v>
      </c>
      <c r="AL41" s="129"/>
      <c r="AM41" s="107" t="str">
        <f t="shared" ref="AM41:AM49" si="45">IF(OR(AN41="",AP41=""),"",IF(AN41=AP41,"△",IF(AN41&gt;AP41,"○",IF(AN41&lt;AP41,"●",""))))</f>
        <v/>
      </c>
      <c r="AN41" s="129"/>
      <c r="AO41" s="108" t="s">
        <v>33</v>
      </c>
      <c r="AP41" s="129"/>
      <c r="AQ41" s="146" t="str">
        <f t="shared" ref="AQ41:AQ50" si="46">IF(OR(AR41="",AT41=""),"",IF(AR41=AT41,"△",IF(AR41&gt;AT41,"○",IF(AR41&lt;AT41,"●",""))))</f>
        <v/>
      </c>
      <c r="AR41" s="147"/>
      <c r="AS41" s="135" t="s">
        <v>33</v>
      </c>
      <c r="AT41" s="147"/>
      <c r="AU41" s="117">
        <f t="shared" ref="AU41:AU51" si="47">COUNTIF(C41:AT41,"○")</f>
        <v>0</v>
      </c>
      <c r="AV41" s="118">
        <f t="shared" ref="AV41:AV51" si="48">COUNTIF(C41:AT41,"●")</f>
        <v>0</v>
      </c>
      <c r="AW41" s="119">
        <f t="shared" ref="AW41:AW51" si="49">COUNTIF(C41:AT41,"△")</f>
        <v>0</v>
      </c>
      <c r="AX41" s="120">
        <f t="shared" ref="AX41:AX51" si="50">SUM(3*AU41,0*AV41,1*AW41)</f>
        <v>0</v>
      </c>
      <c r="AY41" s="121">
        <f>SUM(AB41,AF41,AJ41,AN41,AR41,X41,T41,P41,L41,H41,D41)</f>
        <v>0</v>
      </c>
      <c r="AZ41" s="122">
        <f>SUM(AD41,AH41,AL41,AP41,AT41,Z41,V41,R41,N41,J41,F41)</f>
        <v>0</v>
      </c>
      <c r="BA41" s="123">
        <f t="shared" ref="BA41:BA51" si="51">AY41-AZ41</f>
        <v>0</v>
      </c>
      <c r="BB41" s="158">
        <f t="shared" ref="BB41:BB51" si="52">AX41+(BA41/100)+(AY41/100000)</f>
        <v>0</v>
      </c>
      <c r="BC41" s="164">
        <f>_xlfn.RANK.EQ(BB41,BB$41:BB$50,0)</f>
        <v>1</v>
      </c>
    </row>
    <row r="42" spans="1:55" ht="15" customHeight="1" x14ac:dyDescent="0.2">
      <c r="A42" s="66">
        <v>22</v>
      </c>
      <c r="B42" s="67" t="str">
        <f>IF(組み分け!P7="","",組み分け!P7)</f>
        <v>愛知FC一宮　A</v>
      </c>
      <c r="C42" s="109" t="str">
        <f t="shared" ref="C42:C51" si="53">IF(OR(D42="",F42=""),"",IF(D42=F42,"△",IF(D42&gt;F42,"○",IF(D42&lt;F42,"●",""))))</f>
        <v/>
      </c>
      <c r="D42" s="110" t="str">
        <f>IF(J41="","",J41)</f>
        <v/>
      </c>
      <c r="E42" s="111" t="s">
        <v>33</v>
      </c>
      <c r="F42" s="111" t="str">
        <f>IF(H41="","",H41)</f>
        <v/>
      </c>
      <c r="G42" s="654"/>
      <c r="H42" s="655"/>
      <c r="I42" s="655"/>
      <c r="J42" s="655"/>
      <c r="K42" s="112" t="str">
        <f>IF(OR(L42="",N42=""),"",IF(L42=N42,"△",IF(L42&gt;N42,"○",IF(L42&lt;N42,"●",""))))</f>
        <v/>
      </c>
      <c r="L42" s="131"/>
      <c r="M42" s="111" t="s">
        <v>33</v>
      </c>
      <c r="N42" s="131"/>
      <c r="O42" s="112" t="str">
        <f>IF(OR(P42="",R42=""),"",IF(P42=R42,"△",IF(P42&gt;R42,"○",IF(P42&lt;R42,"●",""))))</f>
        <v/>
      </c>
      <c r="P42" s="131"/>
      <c r="Q42" s="111" t="s">
        <v>33</v>
      </c>
      <c r="R42" s="131"/>
      <c r="S42" s="112" t="str">
        <f>IF(OR(T42="",V42=""),"",IF(T42=V42,"△",IF(T42&gt;V42,"○",IF(T42&lt;V42,"●",""))))</f>
        <v/>
      </c>
      <c r="T42" s="131"/>
      <c r="U42" s="111" t="s">
        <v>33</v>
      </c>
      <c r="V42" s="131"/>
      <c r="W42" s="112" t="str">
        <f>IF(OR(X42="",Z42=""),"",IF(X42=Z42,"△",IF(X42&gt;Z42,"○",IF(X42&lt;Z42,"●",""))))</f>
        <v/>
      </c>
      <c r="X42" s="131"/>
      <c r="Y42" s="111" t="s">
        <v>33</v>
      </c>
      <c r="Z42" s="131"/>
      <c r="AA42" s="112" t="str">
        <f t="shared" si="42"/>
        <v/>
      </c>
      <c r="AB42" s="131"/>
      <c r="AC42" s="111" t="s">
        <v>33</v>
      </c>
      <c r="AD42" s="131"/>
      <c r="AE42" s="112" t="str">
        <f t="shared" si="43"/>
        <v/>
      </c>
      <c r="AF42" s="131"/>
      <c r="AG42" s="111" t="s">
        <v>33</v>
      </c>
      <c r="AH42" s="131"/>
      <c r="AI42" s="112" t="str">
        <f t="shared" si="44"/>
        <v/>
      </c>
      <c r="AJ42" s="131"/>
      <c r="AK42" s="111" t="s">
        <v>33</v>
      </c>
      <c r="AL42" s="131"/>
      <c r="AM42" s="112" t="str">
        <f t="shared" si="45"/>
        <v/>
      </c>
      <c r="AN42" s="131"/>
      <c r="AO42" s="111" t="s">
        <v>33</v>
      </c>
      <c r="AP42" s="131"/>
      <c r="AQ42" s="136" t="str">
        <f t="shared" si="46"/>
        <v/>
      </c>
      <c r="AR42" s="148"/>
      <c r="AS42" s="137" t="s">
        <v>33</v>
      </c>
      <c r="AT42" s="148"/>
      <c r="AU42" s="124">
        <f t="shared" si="47"/>
        <v>0</v>
      </c>
      <c r="AV42" s="125">
        <f t="shared" si="48"/>
        <v>0</v>
      </c>
      <c r="AW42" s="126">
        <f t="shared" si="49"/>
        <v>0</v>
      </c>
      <c r="AX42" s="127">
        <f t="shared" si="50"/>
        <v>0</v>
      </c>
      <c r="AY42" s="124">
        <f t="shared" ref="AY42:AY51" si="54">SUM(AB42,AF42,AJ42,AN42,AR42,X42,T42,P42,L42,H42,D42)</f>
        <v>0</v>
      </c>
      <c r="AZ42" s="125">
        <f t="shared" ref="AZ42:AZ51" si="55">SUM(AD42,AH42,AL42,AP42,AT42,Z42,V42,R42,N42,J42,F42)</f>
        <v>0</v>
      </c>
      <c r="BA42" s="126">
        <f t="shared" si="51"/>
        <v>0</v>
      </c>
      <c r="BB42" s="159">
        <f t="shared" si="52"/>
        <v>0</v>
      </c>
      <c r="BC42" s="165">
        <f t="shared" ref="BC42:BC50" si="56">_xlfn.RANK.EQ(BB42,BB$41:BB$50,0)</f>
        <v>1</v>
      </c>
    </row>
    <row r="43" spans="1:55" ht="15" customHeight="1" x14ac:dyDescent="0.2">
      <c r="A43" s="66">
        <v>23</v>
      </c>
      <c r="B43" s="68" t="str">
        <f>IF(組み分け!P8="","",組み分け!P8)</f>
        <v>SAKURA　FC</v>
      </c>
      <c r="C43" s="113" t="str">
        <f t="shared" si="53"/>
        <v/>
      </c>
      <c r="D43" s="114" t="str">
        <f>IF(N41="","",N41)</f>
        <v/>
      </c>
      <c r="E43" s="115" t="s">
        <v>33</v>
      </c>
      <c r="F43" s="115" t="str">
        <f>IF(L41="","",L41)</f>
        <v/>
      </c>
      <c r="G43" s="116" t="str">
        <f t="shared" ref="G43:G51" si="57">IF(OR(H43="",J43=""),"",IF(H43=J43,"△",IF(H43&gt;J43,"○",IF(H43&lt;J43,"●",""))))</f>
        <v/>
      </c>
      <c r="H43" s="115" t="str">
        <f>IF(N42="","",N42)</f>
        <v/>
      </c>
      <c r="I43" s="115" t="s">
        <v>33</v>
      </c>
      <c r="J43" s="115" t="str">
        <f>IF(L42="","",L42)</f>
        <v/>
      </c>
      <c r="K43" s="660"/>
      <c r="L43" s="661"/>
      <c r="M43" s="661"/>
      <c r="N43" s="661"/>
      <c r="O43" s="116" t="str">
        <f>IF(OR(P43="",R43=""),"",IF(P43=R43,"△",IF(P43&gt;R43,"○",IF(P43&lt;R43,"●",""))))</f>
        <v/>
      </c>
      <c r="P43" s="132"/>
      <c r="Q43" s="115" t="s">
        <v>33</v>
      </c>
      <c r="R43" s="132"/>
      <c r="S43" s="116" t="str">
        <f>IF(OR(T43="",V43=""),"",IF(T43=V43,"△",IF(T43&gt;V43,"○",IF(T43&lt;V43,"●",""))))</f>
        <v/>
      </c>
      <c r="T43" s="132"/>
      <c r="U43" s="115" t="s">
        <v>33</v>
      </c>
      <c r="V43" s="132"/>
      <c r="W43" s="116" t="str">
        <f>IF(OR(X43="",Z43=""),"",IF(X43=Z43,"△",IF(X43&gt;Z43,"○",IF(X43&lt;Z43,"●",""))))</f>
        <v/>
      </c>
      <c r="X43" s="132"/>
      <c r="Y43" s="115" t="s">
        <v>33</v>
      </c>
      <c r="Z43" s="132"/>
      <c r="AA43" s="116" t="str">
        <f t="shared" si="42"/>
        <v/>
      </c>
      <c r="AB43" s="132"/>
      <c r="AC43" s="115" t="s">
        <v>33</v>
      </c>
      <c r="AD43" s="132"/>
      <c r="AE43" s="116" t="str">
        <f t="shared" si="43"/>
        <v/>
      </c>
      <c r="AF43" s="132"/>
      <c r="AG43" s="115" t="s">
        <v>33</v>
      </c>
      <c r="AH43" s="132"/>
      <c r="AI43" s="116" t="str">
        <f t="shared" si="44"/>
        <v/>
      </c>
      <c r="AJ43" s="132"/>
      <c r="AK43" s="115" t="s">
        <v>33</v>
      </c>
      <c r="AL43" s="132"/>
      <c r="AM43" s="116" t="str">
        <f t="shared" si="45"/>
        <v/>
      </c>
      <c r="AN43" s="132"/>
      <c r="AO43" s="115" t="s">
        <v>33</v>
      </c>
      <c r="AP43" s="132"/>
      <c r="AQ43" s="138" t="str">
        <f t="shared" si="46"/>
        <v/>
      </c>
      <c r="AR43" s="149"/>
      <c r="AS43" s="139" t="s">
        <v>33</v>
      </c>
      <c r="AT43" s="149"/>
      <c r="AU43" s="124">
        <f t="shared" si="47"/>
        <v>0</v>
      </c>
      <c r="AV43" s="125">
        <f t="shared" si="48"/>
        <v>0</v>
      </c>
      <c r="AW43" s="126">
        <f t="shared" si="49"/>
        <v>0</v>
      </c>
      <c r="AX43" s="128">
        <f t="shared" si="50"/>
        <v>0</v>
      </c>
      <c r="AY43" s="117">
        <f t="shared" si="54"/>
        <v>0</v>
      </c>
      <c r="AZ43" s="118">
        <f t="shared" si="55"/>
        <v>0</v>
      </c>
      <c r="BA43" s="119">
        <f t="shared" si="51"/>
        <v>0</v>
      </c>
      <c r="BB43" s="160">
        <f t="shared" si="52"/>
        <v>0</v>
      </c>
      <c r="BC43" s="166">
        <f t="shared" si="56"/>
        <v>1</v>
      </c>
    </row>
    <row r="44" spans="1:55" ht="15" customHeight="1" x14ac:dyDescent="0.2">
      <c r="A44" s="66">
        <v>24</v>
      </c>
      <c r="B44" s="67" t="str">
        <f>IF(組み分け!P9="","",組み分け!P9)</f>
        <v>F.C.DIVINE　A</v>
      </c>
      <c r="C44" s="109" t="str">
        <f t="shared" si="53"/>
        <v/>
      </c>
      <c r="D44" s="110" t="str">
        <f>IF(R41="","",R41)</f>
        <v/>
      </c>
      <c r="E44" s="111" t="s">
        <v>33</v>
      </c>
      <c r="F44" s="111" t="str">
        <f>IF(P41="","",P41)</f>
        <v/>
      </c>
      <c r="G44" s="112" t="str">
        <f t="shared" si="57"/>
        <v/>
      </c>
      <c r="H44" s="111" t="str">
        <f>IF(R42="","",R42)</f>
        <v/>
      </c>
      <c r="I44" s="111" t="s">
        <v>33</v>
      </c>
      <c r="J44" s="111" t="str">
        <f>IF(P42="","",P42)</f>
        <v/>
      </c>
      <c r="K44" s="112" t="str">
        <f t="shared" ref="K44:K51" si="58">IF(OR(L44="",N44=""),"",IF(L44=N44,"△",IF(L44&gt;N44,"○",IF(L44&lt;N44,"●",""))))</f>
        <v/>
      </c>
      <c r="L44" s="111" t="str">
        <f>IF(R43="","",R43)</f>
        <v/>
      </c>
      <c r="M44" s="111" t="s">
        <v>33</v>
      </c>
      <c r="N44" s="111" t="str">
        <f>IF(P43="","",P43)</f>
        <v/>
      </c>
      <c r="O44" s="654"/>
      <c r="P44" s="655"/>
      <c r="Q44" s="655"/>
      <c r="R44" s="655"/>
      <c r="S44" s="112" t="str">
        <f>IF(OR(T44="",V44=""),"",IF(T44=V44,"△",IF(T44&gt;V44,"○",IF(T44&lt;V44,"●",""))))</f>
        <v/>
      </c>
      <c r="T44" s="131"/>
      <c r="U44" s="111" t="s">
        <v>33</v>
      </c>
      <c r="V44" s="131"/>
      <c r="W44" s="112" t="str">
        <f>IF(OR(X44="",Z44=""),"",IF(X44=Z44,"△",IF(X44&gt;Z44,"○",IF(X44&lt;Z44,"●",""))))</f>
        <v/>
      </c>
      <c r="X44" s="131"/>
      <c r="Y44" s="111" t="s">
        <v>33</v>
      </c>
      <c r="Z44" s="131"/>
      <c r="AA44" s="112" t="str">
        <f t="shared" si="42"/>
        <v/>
      </c>
      <c r="AB44" s="131"/>
      <c r="AC44" s="111" t="s">
        <v>33</v>
      </c>
      <c r="AD44" s="131"/>
      <c r="AE44" s="112" t="str">
        <f t="shared" si="43"/>
        <v/>
      </c>
      <c r="AF44" s="131"/>
      <c r="AG44" s="111" t="s">
        <v>33</v>
      </c>
      <c r="AH44" s="131"/>
      <c r="AI44" s="112" t="str">
        <f t="shared" si="44"/>
        <v/>
      </c>
      <c r="AJ44" s="131"/>
      <c r="AK44" s="111" t="s">
        <v>33</v>
      </c>
      <c r="AL44" s="131"/>
      <c r="AM44" s="112" t="str">
        <f t="shared" si="45"/>
        <v/>
      </c>
      <c r="AN44" s="131"/>
      <c r="AO44" s="111" t="s">
        <v>33</v>
      </c>
      <c r="AP44" s="131"/>
      <c r="AQ44" s="136" t="str">
        <f t="shared" si="46"/>
        <v/>
      </c>
      <c r="AR44" s="148"/>
      <c r="AS44" s="137" t="s">
        <v>33</v>
      </c>
      <c r="AT44" s="148"/>
      <c r="AU44" s="124">
        <f t="shared" si="47"/>
        <v>0</v>
      </c>
      <c r="AV44" s="125">
        <f t="shared" si="48"/>
        <v>0</v>
      </c>
      <c r="AW44" s="126">
        <f t="shared" si="49"/>
        <v>0</v>
      </c>
      <c r="AX44" s="127">
        <f t="shared" si="50"/>
        <v>0</v>
      </c>
      <c r="AY44" s="124">
        <f t="shared" si="54"/>
        <v>0</v>
      </c>
      <c r="AZ44" s="125">
        <f t="shared" si="55"/>
        <v>0</v>
      </c>
      <c r="BA44" s="126">
        <f t="shared" si="51"/>
        <v>0</v>
      </c>
      <c r="BB44" s="159">
        <f t="shared" si="52"/>
        <v>0</v>
      </c>
      <c r="BC44" s="165">
        <f t="shared" si="56"/>
        <v>1</v>
      </c>
    </row>
    <row r="45" spans="1:55" ht="15" customHeight="1" x14ac:dyDescent="0.2">
      <c r="A45" s="66">
        <v>25</v>
      </c>
      <c r="B45" s="68" t="str">
        <f>IF(組み分け!P10="","",組み分け!P10)</f>
        <v>PositivoFC</v>
      </c>
      <c r="C45" s="109" t="str">
        <f t="shared" si="53"/>
        <v/>
      </c>
      <c r="D45" s="110" t="str">
        <f>IF(V41="","",V41)</f>
        <v/>
      </c>
      <c r="E45" s="111" t="s">
        <v>33</v>
      </c>
      <c r="F45" s="111" t="str">
        <f>IF(T41="","",T41)</f>
        <v/>
      </c>
      <c r="G45" s="112" t="str">
        <f t="shared" si="57"/>
        <v/>
      </c>
      <c r="H45" s="111" t="str">
        <f>IF(V42="","",V42)</f>
        <v/>
      </c>
      <c r="I45" s="111" t="s">
        <v>33</v>
      </c>
      <c r="J45" s="111" t="str">
        <f>IF(T42="","",T42)</f>
        <v/>
      </c>
      <c r="K45" s="112" t="str">
        <f t="shared" si="58"/>
        <v/>
      </c>
      <c r="L45" s="111" t="str">
        <f>IF(V43="","",V43)</f>
        <v/>
      </c>
      <c r="M45" s="111" t="s">
        <v>33</v>
      </c>
      <c r="N45" s="111" t="str">
        <f>IF(T43="","",T43)</f>
        <v/>
      </c>
      <c r="O45" s="112" t="str">
        <f t="shared" ref="O45:O51" si="59">IF(OR(P45="",R45=""),"",IF(P45=R45,"△",IF(P45&gt;R45,"○",IF(P45&lt;R45,"●",""))))</f>
        <v/>
      </c>
      <c r="P45" s="111" t="str">
        <f>IF(V44="","",V44)</f>
        <v/>
      </c>
      <c r="Q45" s="111" t="s">
        <v>33</v>
      </c>
      <c r="R45" s="111" t="str">
        <f>IF(T44="","",T44)</f>
        <v/>
      </c>
      <c r="S45" s="654"/>
      <c r="T45" s="655"/>
      <c r="U45" s="655"/>
      <c r="V45" s="655"/>
      <c r="W45" s="112" t="str">
        <f>IF(OR(X45="",Z45=""),"",IF(X45=Z45,"△",IF(X45&gt;Z45,"○",IF(X45&lt;Z45,"●",""))))</f>
        <v/>
      </c>
      <c r="X45" s="131"/>
      <c r="Y45" s="111" t="s">
        <v>33</v>
      </c>
      <c r="Z45" s="131"/>
      <c r="AA45" s="112" t="str">
        <f t="shared" si="42"/>
        <v/>
      </c>
      <c r="AB45" s="131"/>
      <c r="AC45" s="111" t="s">
        <v>33</v>
      </c>
      <c r="AD45" s="131"/>
      <c r="AE45" s="112" t="str">
        <f t="shared" si="43"/>
        <v/>
      </c>
      <c r="AF45" s="131"/>
      <c r="AG45" s="111" t="s">
        <v>33</v>
      </c>
      <c r="AH45" s="131"/>
      <c r="AI45" s="112" t="str">
        <f t="shared" si="44"/>
        <v/>
      </c>
      <c r="AJ45" s="133"/>
      <c r="AK45" s="111" t="s">
        <v>33</v>
      </c>
      <c r="AL45" s="131"/>
      <c r="AM45" s="112" t="str">
        <f t="shared" si="45"/>
        <v/>
      </c>
      <c r="AN45" s="131"/>
      <c r="AO45" s="111" t="s">
        <v>33</v>
      </c>
      <c r="AP45" s="131"/>
      <c r="AQ45" s="136" t="str">
        <f t="shared" si="46"/>
        <v/>
      </c>
      <c r="AR45" s="148"/>
      <c r="AS45" s="137" t="s">
        <v>33</v>
      </c>
      <c r="AT45" s="148"/>
      <c r="AU45" s="124">
        <f t="shared" si="47"/>
        <v>0</v>
      </c>
      <c r="AV45" s="125">
        <f t="shared" si="48"/>
        <v>0</v>
      </c>
      <c r="AW45" s="126">
        <f t="shared" si="49"/>
        <v>0</v>
      </c>
      <c r="AX45" s="127">
        <f t="shared" si="50"/>
        <v>0</v>
      </c>
      <c r="AY45" s="124">
        <f t="shared" si="54"/>
        <v>0</v>
      </c>
      <c r="AZ45" s="125">
        <f t="shared" si="55"/>
        <v>0</v>
      </c>
      <c r="BA45" s="126">
        <f t="shared" si="51"/>
        <v>0</v>
      </c>
      <c r="BB45" s="159">
        <f t="shared" si="52"/>
        <v>0</v>
      </c>
      <c r="BC45" s="165">
        <f t="shared" si="56"/>
        <v>1</v>
      </c>
    </row>
    <row r="46" spans="1:55" ht="15" customHeight="1" x14ac:dyDescent="0.2">
      <c r="A46" s="66">
        <v>26</v>
      </c>
      <c r="B46" s="67" t="str">
        <f>IF(組み分け!P11="","",組み分け!P11)</f>
        <v>アクアJFC愛西</v>
      </c>
      <c r="C46" s="109" t="str">
        <f t="shared" si="53"/>
        <v/>
      </c>
      <c r="D46" s="111" t="str">
        <f>IF(Z41="","",Z41)</f>
        <v/>
      </c>
      <c r="E46" s="111" t="s">
        <v>33</v>
      </c>
      <c r="F46" s="111" t="str">
        <f>IF(X41="","",X41)</f>
        <v/>
      </c>
      <c r="G46" s="112" t="str">
        <f t="shared" si="57"/>
        <v/>
      </c>
      <c r="H46" s="111" t="str">
        <f>IF(Z42="","",Z42)</f>
        <v/>
      </c>
      <c r="I46" s="111" t="s">
        <v>33</v>
      </c>
      <c r="J46" s="111" t="str">
        <f>IF(X42="","",X42)</f>
        <v/>
      </c>
      <c r="K46" s="112" t="str">
        <f t="shared" si="58"/>
        <v/>
      </c>
      <c r="L46" s="111" t="str">
        <f>IF(Z43="","",Z43)</f>
        <v/>
      </c>
      <c r="M46" s="111" t="s">
        <v>33</v>
      </c>
      <c r="N46" s="111" t="str">
        <f>IF(X43="","",X43)</f>
        <v/>
      </c>
      <c r="O46" s="112" t="str">
        <f t="shared" si="59"/>
        <v/>
      </c>
      <c r="P46" s="111" t="str">
        <f>IF(Z44="","",Z44)</f>
        <v/>
      </c>
      <c r="Q46" s="111" t="s">
        <v>33</v>
      </c>
      <c r="R46" s="111" t="str">
        <f>IF(X44="","",X44)</f>
        <v/>
      </c>
      <c r="S46" s="112" t="str">
        <f t="shared" ref="S46:S51" si="60">IF(OR(T46="",V46=""),"",IF(T46=V46,"△",IF(T46&gt;V46,"○",IF(T46&lt;V46,"●",""))))</f>
        <v/>
      </c>
      <c r="T46" s="111" t="str">
        <f>IF(Z45="","",Z45)</f>
        <v/>
      </c>
      <c r="U46" s="111" t="s">
        <v>33</v>
      </c>
      <c r="V46" s="111" t="str">
        <f>IF(X45="","",X45)</f>
        <v/>
      </c>
      <c r="W46" s="654"/>
      <c r="X46" s="655"/>
      <c r="Y46" s="655"/>
      <c r="Z46" s="655"/>
      <c r="AA46" s="112" t="str">
        <f t="shared" si="42"/>
        <v/>
      </c>
      <c r="AB46" s="131"/>
      <c r="AC46" s="111" t="s">
        <v>33</v>
      </c>
      <c r="AD46" s="131"/>
      <c r="AE46" s="112" t="str">
        <f t="shared" si="43"/>
        <v/>
      </c>
      <c r="AF46" s="131"/>
      <c r="AG46" s="111" t="s">
        <v>33</v>
      </c>
      <c r="AH46" s="131"/>
      <c r="AI46" s="112" t="str">
        <f t="shared" si="44"/>
        <v/>
      </c>
      <c r="AJ46" s="131"/>
      <c r="AK46" s="111" t="s">
        <v>33</v>
      </c>
      <c r="AL46" s="131"/>
      <c r="AM46" s="112" t="str">
        <f t="shared" si="45"/>
        <v/>
      </c>
      <c r="AN46" s="131"/>
      <c r="AO46" s="111" t="s">
        <v>33</v>
      </c>
      <c r="AP46" s="131"/>
      <c r="AQ46" s="136" t="str">
        <f t="shared" si="46"/>
        <v/>
      </c>
      <c r="AR46" s="148"/>
      <c r="AS46" s="137" t="s">
        <v>33</v>
      </c>
      <c r="AT46" s="148"/>
      <c r="AU46" s="124">
        <f t="shared" si="47"/>
        <v>0</v>
      </c>
      <c r="AV46" s="125">
        <f t="shared" si="48"/>
        <v>0</v>
      </c>
      <c r="AW46" s="126">
        <f t="shared" si="49"/>
        <v>0</v>
      </c>
      <c r="AX46" s="127">
        <f t="shared" si="50"/>
        <v>0</v>
      </c>
      <c r="AY46" s="124">
        <f t="shared" si="54"/>
        <v>0</v>
      </c>
      <c r="AZ46" s="125">
        <f t="shared" si="55"/>
        <v>0</v>
      </c>
      <c r="BA46" s="126">
        <f t="shared" si="51"/>
        <v>0</v>
      </c>
      <c r="BB46" s="159">
        <f t="shared" si="52"/>
        <v>0</v>
      </c>
      <c r="BC46" s="165">
        <f t="shared" si="56"/>
        <v>1</v>
      </c>
    </row>
    <row r="47" spans="1:55" ht="15" customHeight="1" x14ac:dyDescent="0.2">
      <c r="A47" s="66">
        <v>27</v>
      </c>
      <c r="B47" s="68" t="str">
        <f>IF(組み分け!P12="","",組み分け!P12)</f>
        <v>NPFC</v>
      </c>
      <c r="C47" s="109" t="str">
        <f t="shared" si="53"/>
        <v/>
      </c>
      <c r="D47" s="110" t="str">
        <f>IF(AD41="","",AD41)</f>
        <v/>
      </c>
      <c r="E47" s="111" t="s">
        <v>33</v>
      </c>
      <c r="F47" s="111" t="str">
        <f>IF(AB41="","",AB41)</f>
        <v/>
      </c>
      <c r="G47" s="112" t="str">
        <f t="shared" si="57"/>
        <v/>
      </c>
      <c r="H47" s="111" t="str">
        <f>IF(AD42="","",AD42)</f>
        <v/>
      </c>
      <c r="I47" s="111" t="s">
        <v>33</v>
      </c>
      <c r="J47" s="111" t="str">
        <f>IF(AB42="","",AB42)</f>
        <v/>
      </c>
      <c r="K47" s="112" t="str">
        <f t="shared" si="58"/>
        <v/>
      </c>
      <c r="L47" s="111" t="str">
        <f>IF(AD43="","",AD43)</f>
        <v/>
      </c>
      <c r="M47" s="111" t="s">
        <v>33</v>
      </c>
      <c r="N47" s="111" t="str">
        <f>IF(AB43="","",AB43)</f>
        <v/>
      </c>
      <c r="O47" s="112" t="str">
        <f t="shared" si="59"/>
        <v/>
      </c>
      <c r="P47" s="111" t="str">
        <f>IF(AD44="","",AD44)</f>
        <v/>
      </c>
      <c r="Q47" s="111" t="s">
        <v>33</v>
      </c>
      <c r="R47" s="111" t="str">
        <f>IF(AB44="","",AB44)</f>
        <v/>
      </c>
      <c r="S47" s="112" t="str">
        <f t="shared" si="60"/>
        <v/>
      </c>
      <c r="T47" s="111" t="str">
        <f>IF(AD45="","",AD45)</f>
        <v/>
      </c>
      <c r="U47" s="111" t="s">
        <v>33</v>
      </c>
      <c r="V47" s="111" t="str">
        <f>IF(AB45="","",AB45)</f>
        <v/>
      </c>
      <c r="W47" s="112" t="str">
        <f t="shared" ref="W47:W51" si="61">IF(OR(X47="",Z47=""),"",IF(X47=Z47,"△",IF(X47&gt;Z47,"○",IF(X47&lt;Z47,"●",""))))</f>
        <v/>
      </c>
      <c r="X47" s="111" t="str">
        <f>IF(AD46="","",AD46)</f>
        <v/>
      </c>
      <c r="Y47" s="111" t="s">
        <v>33</v>
      </c>
      <c r="Z47" s="111" t="str">
        <f>IF(AB46="","",AB46)</f>
        <v/>
      </c>
      <c r="AA47" s="654"/>
      <c r="AB47" s="655"/>
      <c r="AC47" s="655"/>
      <c r="AD47" s="655"/>
      <c r="AE47" s="112" t="str">
        <f t="shared" si="43"/>
        <v/>
      </c>
      <c r="AF47" s="131"/>
      <c r="AG47" s="111" t="s">
        <v>33</v>
      </c>
      <c r="AH47" s="131"/>
      <c r="AI47" s="112" t="str">
        <f t="shared" si="44"/>
        <v/>
      </c>
      <c r="AJ47" s="131"/>
      <c r="AK47" s="111" t="s">
        <v>33</v>
      </c>
      <c r="AL47" s="131"/>
      <c r="AM47" s="112" t="str">
        <f t="shared" si="45"/>
        <v/>
      </c>
      <c r="AN47" s="131"/>
      <c r="AO47" s="111" t="s">
        <v>33</v>
      </c>
      <c r="AP47" s="131"/>
      <c r="AQ47" s="136" t="str">
        <f t="shared" si="46"/>
        <v/>
      </c>
      <c r="AR47" s="148"/>
      <c r="AS47" s="137" t="s">
        <v>33</v>
      </c>
      <c r="AT47" s="148"/>
      <c r="AU47" s="124">
        <f t="shared" si="47"/>
        <v>0</v>
      </c>
      <c r="AV47" s="125">
        <f t="shared" si="48"/>
        <v>0</v>
      </c>
      <c r="AW47" s="126">
        <f t="shared" si="49"/>
        <v>0</v>
      </c>
      <c r="AX47" s="127">
        <f t="shared" si="50"/>
        <v>0</v>
      </c>
      <c r="AY47" s="124">
        <f t="shared" si="54"/>
        <v>0</v>
      </c>
      <c r="AZ47" s="125">
        <f t="shared" si="55"/>
        <v>0</v>
      </c>
      <c r="BA47" s="126">
        <f t="shared" si="51"/>
        <v>0</v>
      </c>
      <c r="BB47" s="159">
        <f t="shared" si="52"/>
        <v>0</v>
      </c>
      <c r="BC47" s="165">
        <f t="shared" si="56"/>
        <v>1</v>
      </c>
    </row>
    <row r="48" spans="1:55" ht="15" customHeight="1" x14ac:dyDescent="0.2">
      <c r="A48" s="66">
        <v>28</v>
      </c>
      <c r="B48" s="67" t="str">
        <f>IF(組み分け!P13="","",組み分け!P13)</f>
        <v>Livent</v>
      </c>
      <c r="C48" s="109" t="str">
        <f t="shared" si="53"/>
        <v/>
      </c>
      <c r="D48" s="111" t="str">
        <f>IF(AH41="","",AH41)</f>
        <v/>
      </c>
      <c r="E48" s="111" t="s">
        <v>33</v>
      </c>
      <c r="F48" s="111" t="str">
        <f>IF(AF41="","",AF41)</f>
        <v/>
      </c>
      <c r="G48" s="112" t="str">
        <f t="shared" si="57"/>
        <v/>
      </c>
      <c r="H48" s="111" t="str">
        <f>IF(AH42="","",AH42)</f>
        <v/>
      </c>
      <c r="I48" s="111" t="s">
        <v>33</v>
      </c>
      <c r="J48" s="111" t="str">
        <f>IF(AF42="","",AF42)</f>
        <v/>
      </c>
      <c r="K48" s="112" t="str">
        <f t="shared" si="58"/>
        <v/>
      </c>
      <c r="L48" s="111" t="str">
        <f>IF(AH43="","",AH43)</f>
        <v/>
      </c>
      <c r="M48" s="111" t="s">
        <v>33</v>
      </c>
      <c r="N48" s="111" t="str">
        <f>IF(AF43="","",AF43)</f>
        <v/>
      </c>
      <c r="O48" s="112" t="str">
        <f t="shared" si="59"/>
        <v/>
      </c>
      <c r="P48" s="111" t="str">
        <f>IF(AH44="","",AH44)</f>
        <v/>
      </c>
      <c r="Q48" s="111" t="s">
        <v>33</v>
      </c>
      <c r="R48" s="111" t="str">
        <f>IF(AF44="","",AF44)</f>
        <v/>
      </c>
      <c r="S48" s="112" t="str">
        <f t="shared" si="60"/>
        <v/>
      </c>
      <c r="T48" s="111" t="str">
        <f>IF(AH45="","",AH45)</f>
        <v/>
      </c>
      <c r="U48" s="111" t="s">
        <v>33</v>
      </c>
      <c r="V48" s="111" t="str">
        <f>IF(AF45="","",AF45)</f>
        <v/>
      </c>
      <c r="W48" s="112" t="str">
        <f t="shared" si="61"/>
        <v/>
      </c>
      <c r="X48" s="111" t="str">
        <f>IF(AH46="","",AH46)</f>
        <v/>
      </c>
      <c r="Y48" s="111" t="s">
        <v>33</v>
      </c>
      <c r="Z48" s="111" t="str">
        <f>IF(AF46="","",AF46)</f>
        <v/>
      </c>
      <c r="AA48" s="112" t="str">
        <f>IF(OR(AB48="",AD48=""),"",IF(AB48=AD48,"△",IF(AB48&gt;AD48,"○",IF(AB48&lt;AD48,"●",""))))</f>
        <v/>
      </c>
      <c r="AB48" s="111" t="str">
        <f>IF(AH47="","",AH47)</f>
        <v/>
      </c>
      <c r="AC48" s="111" t="s">
        <v>33</v>
      </c>
      <c r="AD48" s="111" t="str">
        <f>IF(AF47="","",AF47)</f>
        <v/>
      </c>
      <c r="AE48" s="654"/>
      <c r="AF48" s="655"/>
      <c r="AG48" s="655"/>
      <c r="AH48" s="655"/>
      <c r="AI48" s="112" t="str">
        <f t="shared" si="44"/>
        <v/>
      </c>
      <c r="AJ48" s="131"/>
      <c r="AK48" s="111" t="s">
        <v>33</v>
      </c>
      <c r="AL48" s="131"/>
      <c r="AM48" s="112" t="str">
        <f t="shared" si="45"/>
        <v/>
      </c>
      <c r="AN48" s="131"/>
      <c r="AO48" s="111" t="s">
        <v>33</v>
      </c>
      <c r="AP48" s="131"/>
      <c r="AQ48" s="136" t="str">
        <f t="shared" si="46"/>
        <v/>
      </c>
      <c r="AR48" s="148"/>
      <c r="AS48" s="137" t="s">
        <v>33</v>
      </c>
      <c r="AT48" s="148"/>
      <c r="AU48" s="124">
        <f t="shared" si="47"/>
        <v>0</v>
      </c>
      <c r="AV48" s="125">
        <f t="shared" si="48"/>
        <v>0</v>
      </c>
      <c r="AW48" s="126">
        <f t="shared" si="49"/>
        <v>0</v>
      </c>
      <c r="AX48" s="127">
        <f t="shared" si="50"/>
        <v>0</v>
      </c>
      <c r="AY48" s="124">
        <f t="shared" si="54"/>
        <v>0</v>
      </c>
      <c r="AZ48" s="125">
        <f t="shared" si="55"/>
        <v>0</v>
      </c>
      <c r="BA48" s="126">
        <f t="shared" si="51"/>
        <v>0</v>
      </c>
      <c r="BB48" s="159">
        <f t="shared" si="52"/>
        <v>0</v>
      </c>
      <c r="BC48" s="165">
        <f t="shared" si="56"/>
        <v>1</v>
      </c>
    </row>
    <row r="49" spans="1:55" ht="15" customHeight="1" x14ac:dyDescent="0.2">
      <c r="A49" s="66">
        <v>29</v>
      </c>
      <c r="B49" s="68" t="str">
        <f>IF(組み分け!P14="","",組み分け!P14)</f>
        <v>アシストFC</v>
      </c>
      <c r="C49" s="109" t="str">
        <f t="shared" si="53"/>
        <v/>
      </c>
      <c r="D49" s="111" t="str">
        <f>IF(AL41="","",AL41)</f>
        <v/>
      </c>
      <c r="E49" s="111" t="s">
        <v>33</v>
      </c>
      <c r="F49" s="111" t="str">
        <f>IF(AJ41="","",AJ41)</f>
        <v/>
      </c>
      <c r="G49" s="112" t="str">
        <f t="shared" si="57"/>
        <v/>
      </c>
      <c r="H49" s="111" t="str">
        <f>IF(AL42="","",AL42)</f>
        <v/>
      </c>
      <c r="I49" s="111" t="s">
        <v>33</v>
      </c>
      <c r="J49" s="111" t="str">
        <f>IF(AJ42="","",AJ42)</f>
        <v/>
      </c>
      <c r="K49" s="112" t="str">
        <f t="shared" si="58"/>
        <v/>
      </c>
      <c r="L49" s="111" t="str">
        <f>IF(AL43="","",AL43)</f>
        <v/>
      </c>
      <c r="M49" s="111" t="s">
        <v>33</v>
      </c>
      <c r="N49" s="111" t="str">
        <f>IF(AJ43="","",AJ43)</f>
        <v/>
      </c>
      <c r="O49" s="112" t="str">
        <f t="shared" si="59"/>
        <v/>
      </c>
      <c r="P49" s="111" t="str">
        <f>IF(AL44="","",AL44)</f>
        <v/>
      </c>
      <c r="Q49" s="111" t="s">
        <v>33</v>
      </c>
      <c r="R49" s="111" t="str">
        <f>IF(AJ44="","",AJ44)</f>
        <v/>
      </c>
      <c r="S49" s="112" t="str">
        <f t="shared" si="60"/>
        <v/>
      </c>
      <c r="T49" s="111" t="str">
        <f>IF(AL45="","",AL45)</f>
        <v/>
      </c>
      <c r="U49" s="111" t="s">
        <v>33</v>
      </c>
      <c r="V49" s="110" t="str">
        <f>IF(AJ45="","",AJ45)</f>
        <v/>
      </c>
      <c r="W49" s="112" t="str">
        <f t="shared" si="61"/>
        <v/>
      </c>
      <c r="X49" s="111" t="str">
        <f>IF(AL46="","",AL46)</f>
        <v/>
      </c>
      <c r="Y49" s="111" t="s">
        <v>33</v>
      </c>
      <c r="Z49" s="111" t="str">
        <f>IF(AJ46="","",AJ46)</f>
        <v/>
      </c>
      <c r="AA49" s="112" t="str">
        <f>IF(OR(AB49="",AD49=""),"",IF(AB49=AD49,"△",IF(AB49&gt;AD49,"○",IF(AB49&lt;AD49,"●",""))))</f>
        <v/>
      </c>
      <c r="AB49" s="111" t="str">
        <f>IF(AL47="","",AL47)</f>
        <v/>
      </c>
      <c r="AC49" s="111" t="s">
        <v>33</v>
      </c>
      <c r="AD49" s="111" t="str">
        <f>IF(AJ47="","",AJ47)</f>
        <v/>
      </c>
      <c r="AE49" s="112" t="str">
        <f>IF(OR(AF49="",AH49=""),"",IF(AF49=AH49,"△",IF(AF49&gt;AH49,"○",IF(AF49&lt;AH49,"●",""))))</f>
        <v/>
      </c>
      <c r="AF49" s="111" t="str">
        <f>IF(AL48="","",AL48)</f>
        <v/>
      </c>
      <c r="AG49" s="111" t="s">
        <v>33</v>
      </c>
      <c r="AH49" s="111" t="str">
        <f>IF(AJ48="","",AJ48)</f>
        <v/>
      </c>
      <c r="AI49" s="654"/>
      <c r="AJ49" s="655"/>
      <c r="AK49" s="655"/>
      <c r="AL49" s="655"/>
      <c r="AM49" s="112" t="str">
        <f t="shared" si="45"/>
        <v/>
      </c>
      <c r="AN49" s="131"/>
      <c r="AO49" s="111" t="s">
        <v>33</v>
      </c>
      <c r="AP49" s="131"/>
      <c r="AQ49" s="136" t="str">
        <f t="shared" si="46"/>
        <v/>
      </c>
      <c r="AR49" s="148"/>
      <c r="AS49" s="137" t="s">
        <v>33</v>
      </c>
      <c r="AT49" s="148"/>
      <c r="AU49" s="124">
        <f t="shared" si="47"/>
        <v>0</v>
      </c>
      <c r="AV49" s="125">
        <f t="shared" si="48"/>
        <v>0</v>
      </c>
      <c r="AW49" s="126">
        <f t="shared" si="49"/>
        <v>0</v>
      </c>
      <c r="AX49" s="127">
        <f t="shared" si="50"/>
        <v>0</v>
      </c>
      <c r="AY49" s="124">
        <f t="shared" si="54"/>
        <v>0</v>
      </c>
      <c r="AZ49" s="125">
        <f t="shared" si="55"/>
        <v>0</v>
      </c>
      <c r="BA49" s="126">
        <f t="shared" si="51"/>
        <v>0</v>
      </c>
      <c r="BB49" s="159">
        <f t="shared" si="52"/>
        <v>0</v>
      </c>
      <c r="BC49" s="165">
        <f t="shared" si="56"/>
        <v>1</v>
      </c>
    </row>
    <row r="50" spans="1:55" ht="15" customHeight="1" x14ac:dyDescent="0.2">
      <c r="A50" s="66">
        <v>30</v>
      </c>
      <c r="B50" s="67" t="str">
        <f>IF(組み分け!P15="","",組み分け!P15)</f>
        <v>一宮ＦＣ　Ｂ</v>
      </c>
      <c r="C50" s="109" t="str">
        <f t="shared" si="53"/>
        <v/>
      </c>
      <c r="D50" s="111" t="str">
        <f>IF(AP41="","",AP41)</f>
        <v/>
      </c>
      <c r="E50" s="111" t="s">
        <v>33</v>
      </c>
      <c r="F50" s="111" t="str">
        <f>IF(AN41="","",AN41)</f>
        <v/>
      </c>
      <c r="G50" s="112" t="str">
        <f t="shared" si="57"/>
        <v/>
      </c>
      <c r="H50" s="111" t="str">
        <f>IF(AP42="","",AP42)</f>
        <v/>
      </c>
      <c r="I50" s="111" t="s">
        <v>33</v>
      </c>
      <c r="J50" s="111" t="str">
        <f>IF(AN42="","",AN42)</f>
        <v/>
      </c>
      <c r="K50" s="112" t="str">
        <f t="shared" si="58"/>
        <v/>
      </c>
      <c r="L50" s="111" t="str">
        <f>IF(AP43="","",AP43)</f>
        <v/>
      </c>
      <c r="M50" s="111" t="s">
        <v>33</v>
      </c>
      <c r="N50" s="111" t="str">
        <f>IF(AN43="","",AN43)</f>
        <v/>
      </c>
      <c r="O50" s="112" t="str">
        <f t="shared" si="59"/>
        <v/>
      </c>
      <c r="P50" s="111" t="str">
        <f>IF(AP44="","",AP44)</f>
        <v/>
      </c>
      <c r="Q50" s="111" t="s">
        <v>33</v>
      </c>
      <c r="R50" s="111" t="str">
        <f>IF(AN44="","",AN44)</f>
        <v/>
      </c>
      <c r="S50" s="112" t="str">
        <f t="shared" si="60"/>
        <v/>
      </c>
      <c r="T50" s="111" t="str">
        <f>IF(AP45="","",AP45)</f>
        <v/>
      </c>
      <c r="U50" s="111" t="s">
        <v>33</v>
      </c>
      <c r="V50" s="111" t="str">
        <f>IF(AN45="","",AN45)</f>
        <v/>
      </c>
      <c r="W50" s="112" t="str">
        <f t="shared" si="61"/>
        <v/>
      </c>
      <c r="X50" s="111" t="str">
        <f>IF(AP46="","",AP46)</f>
        <v/>
      </c>
      <c r="Y50" s="111" t="s">
        <v>33</v>
      </c>
      <c r="Z50" s="111" t="str">
        <f>IF(AN46="","",AN46)</f>
        <v/>
      </c>
      <c r="AA50" s="112" t="str">
        <f>IF(OR(AB50="",AD50=""),"",IF(AB50=AD50,"△",IF(AB50&gt;AD50,"○",IF(AB50&lt;AD50,"●",""))))</f>
        <v/>
      </c>
      <c r="AB50" s="111" t="str">
        <f>IF(AP47="","",AP47)</f>
        <v/>
      </c>
      <c r="AC50" s="111" t="s">
        <v>33</v>
      </c>
      <c r="AD50" s="111" t="str">
        <f>IF(AN47="","",AN47)</f>
        <v/>
      </c>
      <c r="AE50" s="112" t="str">
        <f>IF(OR(AF50="",AH50=""),"",IF(AF50=AH50,"△",IF(AF50&gt;AH50,"○",IF(AF50&lt;AH50,"●",""))))</f>
        <v/>
      </c>
      <c r="AF50" s="111" t="str">
        <f>IF(AP48="","",AP48)</f>
        <v/>
      </c>
      <c r="AG50" s="111" t="s">
        <v>33</v>
      </c>
      <c r="AH50" s="111" t="str">
        <f>IF(AN48="","",AN48)</f>
        <v/>
      </c>
      <c r="AI50" s="112" t="str">
        <f>IF(OR(AJ50="",AL50=""),"",IF(AJ50=AL50,"△",IF(AJ50&gt;AL50,"○",IF(AJ50&lt;AL50,"●",""))))</f>
        <v/>
      </c>
      <c r="AJ50" s="111" t="str">
        <f>IF(AP49="","",AP49)</f>
        <v/>
      </c>
      <c r="AK50" s="111" t="s">
        <v>33</v>
      </c>
      <c r="AL50" s="111" t="str">
        <f>IF(AN49="","",AN49)</f>
        <v/>
      </c>
      <c r="AM50" s="654"/>
      <c r="AN50" s="655"/>
      <c r="AO50" s="655"/>
      <c r="AP50" s="655"/>
      <c r="AQ50" s="136" t="str">
        <f t="shared" si="46"/>
        <v/>
      </c>
      <c r="AR50" s="148"/>
      <c r="AS50" s="137" t="s">
        <v>33</v>
      </c>
      <c r="AT50" s="148"/>
      <c r="AU50" s="124">
        <f t="shared" si="47"/>
        <v>0</v>
      </c>
      <c r="AV50" s="125">
        <f t="shared" si="48"/>
        <v>0</v>
      </c>
      <c r="AW50" s="126">
        <f t="shared" si="49"/>
        <v>0</v>
      </c>
      <c r="AX50" s="127">
        <f t="shared" si="50"/>
        <v>0</v>
      </c>
      <c r="AY50" s="124">
        <f t="shared" si="54"/>
        <v>0</v>
      </c>
      <c r="AZ50" s="125">
        <f t="shared" si="55"/>
        <v>0</v>
      </c>
      <c r="BA50" s="126">
        <f t="shared" si="51"/>
        <v>0</v>
      </c>
      <c r="BB50" s="159">
        <f t="shared" si="52"/>
        <v>0</v>
      </c>
      <c r="BC50" s="165">
        <f t="shared" si="56"/>
        <v>1</v>
      </c>
    </row>
    <row r="51" spans="1:55" ht="15" customHeight="1" x14ac:dyDescent="0.2">
      <c r="A51" s="157"/>
      <c r="B51" s="155"/>
      <c r="C51" s="150" t="str">
        <f t="shared" si="53"/>
        <v/>
      </c>
      <c r="D51" s="137" t="str">
        <f>IF(AT41="","",AT41)</f>
        <v/>
      </c>
      <c r="E51" s="137" t="s">
        <v>33</v>
      </c>
      <c r="F51" s="137" t="str">
        <f>IF(AR41="","",AR41)</f>
        <v/>
      </c>
      <c r="G51" s="136" t="str">
        <f t="shared" si="57"/>
        <v/>
      </c>
      <c r="H51" s="137" t="str">
        <f>IF(AT42="","",AT42)</f>
        <v/>
      </c>
      <c r="I51" s="137" t="s">
        <v>33</v>
      </c>
      <c r="J51" s="137" t="str">
        <f>IF(AR42="","",AR42)</f>
        <v/>
      </c>
      <c r="K51" s="136" t="str">
        <f t="shared" si="58"/>
        <v/>
      </c>
      <c r="L51" s="137" t="str">
        <f>IF(AT43="","",AT43)</f>
        <v/>
      </c>
      <c r="M51" s="137" t="s">
        <v>33</v>
      </c>
      <c r="N51" s="137" t="str">
        <f>IF(AR43="","",AR43)</f>
        <v/>
      </c>
      <c r="O51" s="136" t="str">
        <f t="shared" si="59"/>
        <v/>
      </c>
      <c r="P51" s="137" t="str">
        <f>IF(AT44="","",AT44)</f>
        <v/>
      </c>
      <c r="Q51" s="137" t="s">
        <v>33</v>
      </c>
      <c r="R51" s="137" t="str">
        <f>IF(AR44="","",AR44)</f>
        <v/>
      </c>
      <c r="S51" s="136" t="str">
        <f t="shared" si="60"/>
        <v/>
      </c>
      <c r="T51" s="137" t="str">
        <f>IF(AT45="","",AT45)</f>
        <v/>
      </c>
      <c r="U51" s="137" t="s">
        <v>33</v>
      </c>
      <c r="V51" s="137" t="str">
        <f>IF(AR45="","",AR45)</f>
        <v/>
      </c>
      <c r="W51" s="136" t="str">
        <f t="shared" si="61"/>
        <v/>
      </c>
      <c r="X51" s="137" t="str">
        <f>IF(AT46="","",AT46)</f>
        <v/>
      </c>
      <c r="Y51" s="137" t="s">
        <v>33</v>
      </c>
      <c r="Z51" s="137" t="str">
        <f>IF(AR46="","",AR46)</f>
        <v/>
      </c>
      <c r="AA51" s="136" t="str">
        <f>IF(OR(AB51="",AD51=""),"",IF(AB51=AD51,"△",IF(AB51&gt;AD51,"○",IF(AB51&lt;AD51,"●",""))))</f>
        <v/>
      </c>
      <c r="AB51" s="137" t="str">
        <f>IF(AT47="","",AT47)</f>
        <v/>
      </c>
      <c r="AC51" s="137" t="s">
        <v>33</v>
      </c>
      <c r="AD51" s="137" t="str">
        <f>IF(AR47="","",AR47)</f>
        <v/>
      </c>
      <c r="AE51" s="136" t="str">
        <f>IF(OR(AF51="",AH51=""),"",IF(AF51=AH51,"△",IF(AF51&gt;AH51,"○",IF(AF51&lt;AH51,"●",""))))</f>
        <v/>
      </c>
      <c r="AF51" s="137" t="str">
        <f>IF(AT48="","",AT48)</f>
        <v/>
      </c>
      <c r="AG51" s="137" t="s">
        <v>33</v>
      </c>
      <c r="AH51" s="137" t="str">
        <f>IF(AR48="","",AR48)</f>
        <v/>
      </c>
      <c r="AI51" s="136" t="str">
        <f>IF(OR(AJ51="",AL51=""),"",IF(AJ51=AL51,"△",IF(AJ51&gt;AL51,"○",IF(AJ51&lt;AL51,"●",""))))</f>
        <v/>
      </c>
      <c r="AJ51" s="137" t="str">
        <f>IF(AT49="","",AT49)</f>
        <v/>
      </c>
      <c r="AK51" s="137" t="s">
        <v>33</v>
      </c>
      <c r="AL51" s="137" t="str">
        <f>IF(AR49="","",AR49)</f>
        <v/>
      </c>
      <c r="AM51" s="136" t="str">
        <f>IF(OR(AN51="",AP51=""),"",IF(AN51=AP51,"△",IF(AN51&gt;AP51,"○",IF(AN51&lt;AP51,"●",""))))</f>
        <v/>
      </c>
      <c r="AN51" s="137" t="str">
        <f>IF(AT50="","",AT50)</f>
        <v/>
      </c>
      <c r="AO51" s="137" t="s">
        <v>33</v>
      </c>
      <c r="AP51" s="137" t="str">
        <f>IF(AR50="","",AR50)</f>
        <v/>
      </c>
      <c r="AQ51" s="654"/>
      <c r="AR51" s="655"/>
      <c r="AS51" s="655"/>
      <c r="AT51" s="655"/>
      <c r="AU51" s="151">
        <f t="shared" si="47"/>
        <v>0</v>
      </c>
      <c r="AV51" s="152">
        <f t="shared" si="48"/>
        <v>0</v>
      </c>
      <c r="AW51" s="153">
        <f t="shared" si="49"/>
        <v>0</v>
      </c>
      <c r="AX51" s="156">
        <f t="shared" si="50"/>
        <v>0</v>
      </c>
      <c r="AY51" s="151">
        <f t="shared" si="54"/>
        <v>0</v>
      </c>
      <c r="AZ51" s="152">
        <f t="shared" si="55"/>
        <v>0</v>
      </c>
      <c r="BA51" s="153">
        <f t="shared" si="51"/>
        <v>0</v>
      </c>
      <c r="BB51" s="161">
        <f t="shared" si="52"/>
        <v>0</v>
      </c>
      <c r="BC51" s="167"/>
    </row>
    <row r="52" spans="1:55" ht="15" customHeight="1" x14ac:dyDescent="0.2">
      <c r="A52" s="58"/>
      <c r="B52" s="69"/>
      <c r="AU52" s="58"/>
      <c r="AV52" s="58"/>
      <c r="AW52" s="58"/>
      <c r="AX52" s="58"/>
      <c r="AY52" s="58"/>
      <c r="AZ52" s="58"/>
      <c r="BA52" s="58"/>
      <c r="BB52" s="58"/>
      <c r="BC52" s="154"/>
    </row>
    <row r="53" spans="1:55" ht="15" customHeight="1" x14ac:dyDescent="0.2">
      <c r="A53" s="58"/>
      <c r="B53" s="69"/>
      <c r="AU53" s="58"/>
      <c r="AV53" s="58"/>
      <c r="AW53" s="58"/>
      <c r="AX53" s="58"/>
      <c r="AY53" s="58"/>
      <c r="AZ53" s="58"/>
      <c r="BA53" s="58"/>
      <c r="BB53" s="58"/>
      <c r="BC53" s="154"/>
    </row>
    <row r="54" spans="1:55" ht="15" customHeight="1" x14ac:dyDescent="0.2">
      <c r="A54" s="58"/>
      <c r="B54" s="69"/>
      <c r="AU54" s="58"/>
      <c r="AV54" s="58"/>
      <c r="AW54" s="58"/>
      <c r="AX54" s="58"/>
      <c r="AY54" s="58"/>
      <c r="AZ54" s="58"/>
      <c r="BA54" s="58"/>
      <c r="BB54" s="58"/>
      <c r="BC54" s="154"/>
    </row>
    <row r="55" spans="1:55" ht="15" customHeight="1" x14ac:dyDescent="0.2">
      <c r="A55" s="58"/>
      <c r="B55" s="69"/>
      <c r="AU55" s="58"/>
      <c r="AV55" s="58"/>
      <c r="AW55" s="58"/>
      <c r="AX55" s="58"/>
      <c r="AY55" s="58"/>
      <c r="AZ55" s="58"/>
      <c r="BA55" s="58"/>
      <c r="BB55" s="58"/>
      <c r="BC55" s="154"/>
    </row>
    <row r="56" spans="1:55" x14ac:dyDescent="0.2">
      <c r="A56" s="58"/>
      <c r="B56" s="69"/>
      <c r="AU56" s="58"/>
      <c r="AV56" s="58"/>
      <c r="AW56" s="58"/>
      <c r="AX56" s="58"/>
      <c r="AY56" s="58"/>
      <c r="AZ56" s="58"/>
      <c r="BA56" s="58"/>
      <c r="BB56" s="58"/>
      <c r="BC56" s="154"/>
    </row>
    <row r="57" spans="1:55" x14ac:dyDescent="0.2">
      <c r="A57" s="58"/>
      <c r="B57" s="69"/>
      <c r="AU57" s="58"/>
      <c r="AV57" s="58"/>
      <c r="AW57" s="58"/>
      <c r="AX57" s="58"/>
      <c r="AY57" s="58"/>
      <c r="AZ57" s="58"/>
      <c r="BA57" s="58"/>
      <c r="BB57" s="58"/>
      <c r="BC57" s="154"/>
    </row>
    <row r="58" spans="1:55" x14ac:dyDescent="0.2">
      <c r="A58" s="58"/>
      <c r="B58" s="69"/>
      <c r="AU58" s="58"/>
      <c r="AV58" s="58"/>
      <c r="AW58" s="58"/>
      <c r="AX58" s="58"/>
      <c r="AY58" s="58"/>
      <c r="AZ58" s="58"/>
      <c r="BA58" s="58"/>
      <c r="BB58" s="58"/>
      <c r="BC58" s="154"/>
    </row>
    <row r="59" spans="1:55" x14ac:dyDescent="0.2">
      <c r="A59" s="58"/>
      <c r="B59" s="69"/>
      <c r="AU59" s="58"/>
      <c r="AV59" s="58"/>
      <c r="AW59" s="58"/>
      <c r="AX59" s="58"/>
      <c r="AY59" s="58"/>
      <c r="AZ59" s="58"/>
      <c r="BA59" s="58"/>
      <c r="BB59" s="58"/>
      <c r="BC59" s="154"/>
    </row>
    <row r="60" spans="1:55" x14ac:dyDescent="0.2">
      <c r="A60" s="58"/>
      <c r="B60" s="69"/>
      <c r="AU60" s="58"/>
      <c r="AV60" s="58"/>
      <c r="AW60" s="58"/>
      <c r="AX60" s="58"/>
      <c r="AY60" s="58"/>
      <c r="AZ60" s="58"/>
      <c r="BA60" s="58"/>
      <c r="BB60" s="58"/>
      <c r="BC60" s="154"/>
    </row>
    <row r="61" spans="1:55" x14ac:dyDescent="0.2">
      <c r="A61" s="58"/>
      <c r="B61" s="69"/>
      <c r="AU61" s="58"/>
      <c r="AV61" s="58"/>
      <c r="AW61" s="58"/>
      <c r="AX61" s="58"/>
      <c r="AY61" s="58"/>
      <c r="AZ61" s="58"/>
      <c r="BA61" s="58"/>
      <c r="BB61" s="58"/>
      <c r="BC61" s="154"/>
    </row>
    <row r="62" spans="1:55" x14ac:dyDescent="0.2">
      <c r="A62" s="58"/>
      <c r="B62" s="69"/>
      <c r="AU62" s="58"/>
      <c r="AV62" s="58"/>
      <c r="AW62" s="58"/>
      <c r="AX62" s="58"/>
      <c r="AY62" s="58"/>
      <c r="AZ62" s="58"/>
      <c r="BA62" s="58"/>
      <c r="BB62" s="58"/>
      <c r="BC62" s="154"/>
    </row>
    <row r="63" spans="1:55" x14ac:dyDescent="0.2">
      <c r="A63" s="58"/>
      <c r="B63" s="69"/>
      <c r="AU63" s="58"/>
      <c r="AV63" s="58"/>
      <c r="AW63" s="58"/>
      <c r="AX63" s="58"/>
      <c r="AY63" s="58"/>
      <c r="AZ63" s="58"/>
      <c r="BA63" s="58"/>
      <c r="BB63" s="58"/>
      <c r="BC63" s="154"/>
    </row>
  </sheetData>
  <mergeCells count="130">
    <mergeCell ref="AY5:AY6"/>
    <mergeCell ref="AZ5:AZ6"/>
    <mergeCell ref="A1:BF1"/>
    <mergeCell ref="A5:B6"/>
    <mergeCell ref="D5:E5"/>
    <mergeCell ref="H5:I5"/>
    <mergeCell ref="L5:M5"/>
    <mergeCell ref="P5:Q5"/>
    <mergeCell ref="T5:U5"/>
    <mergeCell ref="X5:Y5"/>
    <mergeCell ref="AB5:AC5"/>
    <mergeCell ref="AF5:AG5"/>
    <mergeCell ref="BC5:BC6"/>
    <mergeCell ref="AJ5:AK5"/>
    <mergeCell ref="BA5:BA6"/>
    <mergeCell ref="W6:Z6"/>
    <mergeCell ref="AA6:AD6"/>
    <mergeCell ref="AE6:AH6"/>
    <mergeCell ref="AI6:AL6"/>
    <mergeCell ref="AM6:AP6"/>
    <mergeCell ref="C6:F6"/>
    <mergeCell ref="O6:R6"/>
    <mergeCell ref="AR5:AS5"/>
    <mergeCell ref="AQ6:AT6"/>
    <mergeCell ref="AV5:AV6"/>
    <mergeCell ref="AU5:AU6"/>
    <mergeCell ref="AW5:AW6"/>
    <mergeCell ref="S6:V6"/>
    <mergeCell ref="AQ17:AT17"/>
    <mergeCell ref="C7:F7"/>
    <mergeCell ref="G8:J8"/>
    <mergeCell ref="K9:N9"/>
    <mergeCell ref="O10:R10"/>
    <mergeCell ref="S11:V11"/>
    <mergeCell ref="W12:Z12"/>
    <mergeCell ref="AA13:AD13"/>
    <mergeCell ref="AE14:AH14"/>
    <mergeCell ref="AI15:AL15"/>
    <mergeCell ref="AM16:AP16"/>
    <mergeCell ref="G6:J6"/>
    <mergeCell ref="K6:N6"/>
    <mergeCell ref="A39:B40"/>
    <mergeCell ref="D39:E39"/>
    <mergeCell ref="H39:I39"/>
    <mergeCell ref="L39:M39"/>
    <mergeCell ref="P39:Q39"/>
    <mergeCell ref="T39:U39"/>
    <mergeCell ref="X39:Y39"/>
    <mergeCell ref="AB39:AC39"/>
    <mergeCell ref="AF39:AG39"/>
    <mergeCell ref="AE40:AH40"/>
    <mergeCell ref="BC39:BC40"/>
    <mergeCell ref="C40:F40"/>
    <mergeCell ref="G40:J40"/>
    <mergeCell ref="K40:N40"/>
    <mergeCell ref="O40:R40"/>
    <mergeCell ref="S40:V40"/>
    <mergeCell ref="W40:Z40"/>
    <mergeCell ref="AA40:AD40"/>
    <mergeCell ref="AU39:AU40"/>
    <mergeCell ref="AV39:AV40"/>
    <mergeCell ref="AW39:AW40"/>
    <mergeCell ref="AX39:AX40"/>
    <mergeCell ref="AY39:AY40"/>
    <mergeCell ref="AR39:AS39"/>
    <mergeCell ref="AJ39:AK39"/>
    <mergeCell ref="AN39:AO39"/>
    <mergeCell ref="AI40:AL40"/>
    <mergeCell ref="AM40:AP40"/>
    <mergeCell ref="C41:F41"/>
    <mergeCell ref="AE48:AH48"/>
    <mergeCell ref="AI49:AL49"/>
    <mergeCell ref="AM50:AP50"/>
    <mergeCell ref="AQ51:AT51"/>
    <mergeCell ref="AQ40:AT40"/>
    <mergeCell ref="AA47:AD47"/>
    <mergeCell ref="G42:J42"/>
    <mergeCell ref="K43:N43"/>
    <mergeCell ref="O44:R44"/>
    <mergeCell ref="S45:V45"/>
    <mergeCell ref="W46:Z46"/>
    <mergeCell ref="A22:B23"/>
    <mergeCell ref="D22:E22"/>
    <mergeCell ref="H22:I22"/>
    <mergeCell ref="L22:M22"/>
    <mergeCell ref="P22:Q22"/>
    <mergeCell ref="T22:U22"/>
    <mergeCell ref="X22:Y22"/>
    <mergeCell ref="AB22:AC22"/>
    <mergeCell ref="AF22:AG22"/>
    <mergeCell ref="BC22:BC23"/>
    <mergeCell ref="C23:F23"/>
    <mergeCell ref="G23:J23"/>
    <mergeCell ref="K23:N23"/>
    <mergeCell ref="O23:R23"/>
    <mergeCell ref="S23:V23"/>
    <mergeCell ref="W23:Z23"/>
    <mergeCell ref="AA23:AD23"/>
    <mergeCell ref="AE23:AH23"/>
    <mergeCell ref="AI23:AL23"/>
    <mergeCell ref="AM23:AP23"/>
    <mergeCell ref="AQ23:AT23"/>
    <mergeCell ref="AJ22:AK22"/>
    <mergeCell ref="AN22:AO22"/>
    <mergeCell ref="AR22:AS22"/>
    <mergeCell ref="AU22:AU23"/>
    <mergeCell ref="AM33:AP33"/>
    <mergeCell ref="AQ34:AT34"/>
    <mergeCell ref="BB5:BB6"/>
    <mergeCell ref="BB22:BB23"/>
    <mergeCell ref="BB39:BB40"/>
    <mergeCell ref="C24:F24"/>
    <mergeCell ref="G25:J25"/>
    <mergeCell ref="K26:N26"/>
    <mergeCell ref="O27:R27"/>
    <mergeCell ref="S28:V28"/>
    <mergeCell ref="W29:Z29"/>
    <mergeCell ref="AA30:AD30"/>
    <mergeCell ref="AE31:AH31"/>
    <mergeCell ref="AI32:AL32"/>
    <mergeCell ref="AW22:AW23"/>
    <mergeCell ref="AX22:AX23"/>
    <mergeCell ref="AY22:AY23"/>
    <mergeCell ref="AZ22:AZ23"/>
    <mergeCell ref="BA22:BA23"/>
    <mergeCell ref="AV22:AV23"/>
    <mergeCell ref="AZ39:AZ40"/>
    <mergeCell ref="BA39:BA40"/>
    <mergeCell ref="AX5:AX6"/>
    <mergeCell ref="AN5:AO5"/>
  </mergeCells>
  <phoneticPr fontId="2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参加チーム</vt:lpstr>
      <vt:lpstr>組み分け</vt:lpstr>
      <vt:lpstr>試合日程</vt:lpstr>
      <vt:lpstr>スケジュール</vt:lpstr>
      <vt:lpstr>結果</vt:lpstr>
      <vt:lpstr>スケジュール!Print_Area</vt:lpstr>
      <vt:lpstr>組み分け!Print_Area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市川</dc:creator>
  <cp:lastModifiedBy>正雄 山田</cp:lastModifiedBy>
  <cp:lastPrinted>2024-11-27T04:47:52Z</cp:lastPrinted>
  <dcterms:created xsi:type="dcterms:W3CDTF">2004-06-01T12:59:19Z</dcterms:created>
  <dcterms:modified xsi:type="dcterms:W3CDTF">2025-01-09T09:14:40Z</dcterms:modified>
</cp:coreProperties>
</file>